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!คณะทำงานปรับปรุง Website ด่านมุกดาหาร\ข้อมูลลง Website ใหม่\ปีงบประมาณ 2564\For web ด่าน\"/>
    </mc:Choice>
  </mc:AlternateContent>
  <bookViews>
    <workbookView xWindow="390" yWindow="390" windowWidth="25530" windowHeight="14340" tabRatio="772"/>
    <workbookView xWindow="0" yWindow="0" windowWidth="22305" windowHeight="7905" firstSheet="4" activeTab="6"/>
  </bookViews>
  <sheets>
    <sheet name="มูลค่านำเข้า ส่งออก ปีงปม 64" sheetId="7" r:id="rId1"/>
    <sheet name="Top10 ก.ย. 64 " sheetId="13" r:id="rId2"/>
    <sheet name="Top10 ส.ค. 64 " sheetId="12" r:id="rId3"/>
    <sheet name="Top10 ก.ค 64 " sheetId="10" r:id="rId4"/>
    <sheet name="Top10 ต.ค. 63" sheetId="2" r:id="rId5"/>
    <sheet name="Top10 พ.ย. 63" sheetId="3" r:id="rId6"/>
    <sheet name="Top10 ธ.ค.63" sheetId="4" r:id="rId7"/>
    <sheet name="Top10 ม.ค.64" sheetId="5" r:id="rId8"/>
    <sheet name="Top10 ก.พ.64 " sheetId="6" r:id="rId9"/>
    <sheet name="Top10 มี.ค.64 " sheetId="1" r:id="rId10"/>
    <sheet name="Top10 เม.ย.64 " sheetId="8" r:id="rId11"/>
    <sheet name="Top10 พ.ค.64" sheetId="9" r:id="rId12"/>
    <sheet name="Top10 มิ.ย.64 " sheetId="11" r:id="rId13"/>
  </sheets>
  <definedNames>
    <definedName name="_xlnm._FilterDatabase" localSheetId="0" hidden="1">'มูลค่านำเข้า ส่งออก ปีงปม 64'!$C$1:$Q$13</definedName>
    <definedName name="_xlnm.Print_Area" localSheetId="10">'Top10 เม.ย.64 '!$A$1:$J$18</definedName>
    <definedName name="_xlnm.Print_Area" localSheetId="3">'Top10 ก.ค 64 '!$A$1:$J$18</definedName>
    <definedName name="_xlnm.Print_Area" localSheetId="8">'Top10 ก.พ.64 '!$A$1:$J$18</definedName>
    <definedName name="_xlnm.Print_Area" localSheetId="1">'Top10 ก.ย. 64 '!$A$1:$J$18</definedName>
    <definedName name="_xlnm.Print_Area" localSheetId="4">'Top10 ต.ค. 63'!$A$1:$J$18</definedName>
    <definedName name="_xlnm.Print_Area" localSheetId="6">'Top10 ธ.ค.63'!$A$1:$J$18</definedName>
    <definedName name="_xlnm.Print_Area" localSheetId="11">'Top10 พ.ค.64'!$A$1:$J$18</definedName>
    <definedName name="_xlnm.Print_Area" localSheetId="5">'Top10 พ.ย. 63'!$A$1:$J$18</definedName>
    <definedName name="_xlnm.Print_Area" localSheetId="7">'Top10 ม.ค.64'!$A$1:$J$18</definedName>
    <definedName name="_xlnm.Print_Area" localSheetId="12">'Top10 มิ.ย.64 '!$A$1:$J$18</definedName>
    <definedName name="_xlnm.Print_Area" localSheetId="9">'Top10 มี.ค.64 '!$A$1:$J$18</definedName>
    <definedName name="_xlnm.Print_Area" localSheetId="2">'Top10 ส.ค. 64 '!$A$1:$J$18</definedName>
    <definedName name="_xlnm.Print_Area" localSheetId="0">'มูลค่านำเข้า ส่งออก ปีงปม 64'!$A$1:$P$20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7" i="7" l="1"/>
  <c r="O17" i="7"/>
  <c r="N17" i="7"/>
  <c r="M17" i="7"/>
  <c r="L17" i="7"/>
  <c r="K17" i="7"/>
  <c r="J17" i="7"/>
  <c r="I17" i="7"/>
  <c r="F17" i="7"/>
  <c r="E17" i="7"/>
  <c r="I16" i="13"/>
  <c r="D16" i="13"/>
  <c r="I16" i="12" l="1"/>
  <c r="D16" i="12"/>
  <c r="P16" i="7"/>
  <c r="J16" i="7"/>
  <c r="I16" i="7"/>
  <c r="L16" i="7"/>
  <c r="N16" i="7"/>
  <c r="O16" i="7" s="1"/>
  <c r="K16" i="7"/>
  <c r="M16" i="7"/>
  <c r="F16" i="7"/>
  <c r="E16" i="7"/>
  <c r="I16" i="11" l="1"/>
  <c r="D16" i="11"/>
  <c r="P15" i="7"/>
  <c r="O15" i="7"/>
  <c r="N15" i="7"/>
  <c r="M15" i="7"/>
  <c r="L15" i="7"/>
  <c r="K15" i="7"/>
  <c r="F15" i="7"/>
  <c r="E15" i="7"/>
  <c r="I15" i="7"/>
  <c r="J15" i="7"/>
  <c r="I16" i="10"/>
  <c r="D16" i="10"/>
  <c r="N14" i="7"/>
  <c r="M14" i="7"/>
  <c r="L14" i="7"/>
  <c r="K14" i="7"/>
  <c r="J14" i="7"/>
  <c r="I14" i="7"/>
  <c r="F14" i="7"/>
  <c r="E14" i="7"/>
  <c r="P14" i="7" l="1"/>
  <c r="O14" i="7"/>
  <c r="N13" i="7"/>
  <c r="M13" i="7"/>
  <c r="O13" i="7" s="1"/>
  <c r="L13" i="7"/>
  <c r="K13" i="7"/>
  <c r="J13" i="7"/>
  <c r="I13" i="7"/>
  <c r="F13" i="7"/>
  <c r="E13" i="7"/>
  <c r="P13" i="7" l="1"/>
  <c r="I16" i="9"/>
  <c r="D16" i="9"/>
  <c r="N12" i="7" l="1"/>
  <c r="M12" i="7"/>
  <c r="L12" i="7"/>
  <c r="K12" i="7"/>
  <c r="F12" i="7"/>
  <c r="E12" i="7"/>
  <c r="J12" i="7"/>
  <c r="I12" i="7"/>
  <c r="P12" i="7" l="1"/>
  <c r="O12" i="7"/>
  <c r="D16" i="8"/>
  <c r="I16" i="8"/>
  <c r="H18" i="7" l="1"/>
  <c r="G18" i="7"/>
  <c r="D18" i="7"/>
  <c r="C18" i="7"/>
  <c r="N11" i="7"/>
  <c r="M11" i="7"/>
  <c r="O11" i="7" s="1"/>
  <c r="L11" i="7"/>
  <c r="K11" i="7"/>
  <c r="J11" i="7"/>
  <c r="I11" i="7"/>
  <c r="F11" i="7"/>
  <c r="E11" i="7"/>
  <c r="N10" i="7"/>
  <c r="M10" i="7"/>
  <c r="P10" i="7" s="1"/>
  <c r="L10" i="7"/>
  <c r="K10" i="7"/>
  <c r="J10" i="7"/>
  <c r="I10" i="7"/>
  <c r="F10" i="7"/>
  <c r="E10" i="7"/>
  <c r="N9" i="7"/>
  <c r="M9" i="7"/>
  <c r="O9" i="7" s="1"/>
  <c r="L9" i="7"/>
  <c r="K9" i="7"/>
  <c r="J9" i="7"/>
  <c r="I9" i="7"/>
  <c r="F9" i="7"/>
  <c r="E9" i="7"/>
  <c r="N8" i="7"/>
  <c r="M8" i="7"/>
  <c r="P8" i="7" s="1"/>
  <c r="L8" i="7"/>
  <c r="K8" i="7"/>
  <c r="J8" i="7"/>
  <c r="I8" i="7"/>
  <c r="F8" i="7"/>
  <c r="E8" i="7"/>
  <c r="N7" i="7"/>
  <c r="M7" i="7"/>
  <c r="L7" i="7"/>
  <c r="K7" i="7"/>
  <c r="J7" i="7"/>
  <c r="I7" i="7"/>
  <c r="F7" i="7"/>
  <c r="E7" i="7"/>
  <c r="N6" i="7"/>
  <c r="M6" i="7"/>
  <c r="L6" i="7"/>
  <c r="K6" i="7"/>
  <c r="J6" i="7"/>
  <c r="I6" i="7"/>
  <c r="F6" i="7"/>
  <c r="E6" i="7"/>
  <c r="D16" i="6"/>
  <c r="I16" i="6"/>
  <c r="D16" i="5"/>
  <c r="I16" i="5"/>
  <c r="D16" i="4"/>
  <c r="I16" i="4"/>
  <c r="D16" i="3"/>
  <c r="I16" i="3"/>
  <c r="D16" i="2"/>
  <c r="I16" i="2"/>
  <c r="D16" i="1"/>
  <c r="I16" i="1"/>
  <c r="O6" i="7" l="1"/>
  <c r="P7" i="7"/>
  <c r="O8" i="7"/>
  <c r="P9" i="7"/>
  <c r="O10" i="7"/>
  <c r="P11" i="7"/>
  <c r="F18" i="7"/>
  <c r="J18" i="7"/>
  <c r="M18" i="7"/>
  <c r="O7" i="7"/>
  <c r="N18" i="7"/>
  <c r="P6" i="7"/>
  <c r="P18" i="7" l="1"/>
</calcChain>
</file>

<file path=xl/sharedStrings.xml><?xml version="1.0" encoding="utf-8"?>
<sst xmlns="http://schemas.openxmlformats.org/spreadsheetml/2006/main" count="511" uniqueCount="113">
  <si>
    <t xml:space="preserve">สถิติสินค้าส่งออก นำเข้า  สูงสุด 10  อันดับ  ด่านศุลกากรมุกดาหาร </t>
  </si>
  <si>
    <t>ประจำปีงบประมาณ 2564  เดือน มีนาคม 2564</t>
  </si>
  <si>
    <t>ลำดับ</t>
  </si>
  <si>
    <t>HS พิกัดศุลกากร</t>
  </si>
  <si>
    <t>สินค้าส่งออก</t>
  </si>
  <si>
    <t>สินค้านำเข้า</t>
  </si>
  <si>
    <t>ชนิดสินค้า</t>
  </si>
  <si>
    <t>มูลค่า (ล้านบาท)</t>
  </si>
  <si>
    <t>น้ำหนัก (กิโลกรัม)</t>
  </si>
  <si>
    <t>เครื่องประมวลผลข้อมูล เครื่องอ่านข้อมูล</t>
  </si>
  <si>
    <t>เครื่องอุปกรณ์ไฟฟ้าสำหรับโทรศัพท์ เครื่องอุปกรณ์โทรคมนาคม</t>
  </si>
  <si>
    <t>เครื่องอุปกรณ์อิเล็กทรอนิกส์ ไดโอด ทรานซิสเตอร์</t>
  </si>
  <si>
    <t>0103</t>
  </si>
  <si>
    <t>สุกรมีชีวิต</t>
  </si>
  <si>
    <t>อุปกรณ์หน่วยเก็บความจำ</t>
  </si>
  <si>
    <t>วงจรพิมพ์</t>
  </si>
  <si>
    <t>ส่วนประกอบและอุปกรณ์ประกอบใช้กับเครื่องจักร</t>
  </si>
  <si>
    <t xml:space="preserve">ยางรถยนต์ ยางนอกชนิดอัดลม </t>
  </si>
  <si>
    <t xml:space="preserve">สารประกอบเคมีสำหรับใช้ในทางอิเล็กทรอนิกส์ </t>
  </si>
  <si>
    <t>เครื่องดื่ม</t>
  </si>
  <si>
    <t>พลังงานไฟฟ้า</t>
  </si>
  <si>
    <t>ไม้ฟืน ไม้ท่อน เศษไม้</t>
  </si>
  <si>
    <t>น้ำมันปิโตรเลียม</t>
  </si>
  <si>
    <t>ส่วนประกอบเครื่องรับส่งวิทยุ กล้องถ่ายภาพ และมอนิเตอร์</t>
  </si>
  <si>
    <t>น้ำตาล</t>
  </si>
  <si>
    <t>เครื่องอุปกรณ์ไฟฟ้าสำหรับตัดต่อหรือป้องกันวงจรไฟฟ้า</t>
  </si>
  <si>
    <t>เครื่องปรับอากาศ</t>
  </si>
  <si>
    <t>ลวด เคเบิล ตัวนำไฟฟ้า เคเบิลใยนำแสง</t>
  </si>
  <si>
    <t>รวมมูลค่าทั้งสิ้น</t>
  </si>
  <si>
    <t>ที่มา: ฐานข้อมูลสถิติการค้าระหว่างประเทศ (IMTS) 2INT025 , 2INT027 , ระบบ CIS (Customs Information System) กรมศุลกากร</t>
  </si>
  <si>
    <t xml:space="preserve">ประจำปีงบประมาณ 2564  เดือน ตุลาคม 2563  </t>
  </si>
  <si>
    <t>เครื่องอุปกรณ์ไฟฟ้า โทรศัพท์ โทรคมนาคม</t>
  </si>
  <si>
    <t>8534</t>
  </si>
  <si>
    <t>4011</t>
  </si>
  <si>
    <t xml:space="preserve">ยางรถยนต์  ยางนอกชนิดอัดลม </t>
  </si>
  <si>
    <t>8525</t>
  </si>
  <si>
    <t>เครื่องอุปกรณ์อิเล็กทรอนิกส์ วิทยุ โทรศัพท์ กล้องถ่ายภาพ กล้องวิดีโอ</t>
  </si>
  <si>
    <t>ส่วนประกอบและอุปกรณ์ประกอบเครื่องจักร</t>
  </si>
  <si>
    <t>9002</t>
  </si>
  <si>
    <t>เลนส์ ฟิวเตอร์ ของกล้องถ่ายภาพ เครื่องฉาย</t>
  </si>
  <si>
    <t>2202</t>
  </si>
  <si>
    <t xml:space="preserve">เครื่องดื่ม </t>
  </si>
  <si>
    <t>สุกร</t>
  </si>
  <si>
    <t>8529</t>
  </si>
  <si>
    <t>ส่วนประกอบวิทยุ กล้องถ่ายภาพ มอนิเตอร์</t>
  </si>
  <si>
    <t>เครื่องจักรสำนักงาน</t>
  </si>
  <si>
    <t>0102</t>
  </si>
  <si>
    <t>โค กระบือ</t>
  </si>
  <si>
    <t>ที่มา: ฐานข้อมูลสถิติการค้าระหว่างประเทศ (IMTS) 2INT025(ex) , 2INT027 (im) , ระบบ CIS (Customs Information System) กรมศุลกากร</t>
  </si>
  <si>
    <t xml:space="preserve">ประจำปีงบประมาณ 2564  เดือน พฤศจิกายน 2563  </t>
  </si>
  <si>
    <t>8207</t>
  </si>
  <si>
    <t>เครื่องมือชนิดถอดสับเปลี่ยนได้ เครื่องมือกล แม่พิมพ์ เครื่องมือเจาะหินหรือเจาะดิน</t>
  </si>
  <si>
    <t>8517</t>
  </si>
  <si>
    <t>2710</t>
  </si>
  <si>
    <t>8523</t>
  </si>
  <si>
    <t xml:space="preserve">ประจำปีงบประมาณ 2564  เดือน ธันวาคม 2563  </t>
  </si>
  <si>
    <t>วงจรอิเล็กทรอนิกส์</t>
  </si>
  <si>
    <t>ประจำปีงบประมาณ 2564  เดือน มกราคม 2564</t>
  </si>
  <si>
    <t>1701</t>
  </si>
  <si>
    <t>ประจำปีงบประมาณ 2564  เดือน กุมภาพันธ์ 2564</t>
  </si>
  <si>
    <t>หม้อแปลงไฟฟ้า</t>
  </si>
  <si>
    <t>มูลค่าการนำเข้า-ส่งออก ด่านศุลกากรมุกดาหาร เทียบเดือนเดียวกันของปีที่ผ่านมา</t>
  </si>
  <si>
    <t>หน่วย: ล้านบาท</t>
  </si>
  <si>
    <t>มูลค่าการนำเข้า</t>
  </si>
  <si>
    <t>มูลค่าการส่งออก</t>
  </si>
  <si>
    <t>ดุลการค้า</t>
  </si>
  <si>
    <t>รวมมูลค่านำเข้า-ส่งออก</t>
  </si>
  <si>
    <t>ปีงบ 64</t>
  </si>
  <si>
    <t>เดือน</t>
  </si>
  <si>
    <t xml:space="preserve">นำเข้า ปีงบ 64 </t>
  </si>
  <si>
    <t>นำเข้า ปีงบ 63</t>
  </si>
  <si>
    <t>เปลี่ยนแปลง</t>
  </si>
  <si>
    <t>%เปลี่ยนแปลง</t>
  </si>
  <si>
    <t xml:space="preserve">ส่งออก ปีงบ 64 </t>
  </si>
  <si>
    <t>ส่งออก ปีงบ 63</t>
  </si>
  <si>
    <t xml:space="preserve">ดุลการค้า ปีงบ 64 </t>
  </si>
  <si>
    <t>ดุลการค้า ปีงบ 63</t>
  </si>
  <si>
    <t xml:space="preserve">รวมมูลค่าการค้า ปีงบ 64 </t>
  </si>
  <si>
    <t>รวมมูลค่าการค้า ปีงบ 63</t>
  </si>
  <si>
    <t>10-ตุลาคม</t>
  </si>
  <si>
    <t>11-พฤศจิกายน</t>
  </si>
  <si>
    <t>12-ธันวาคม</t>
  </si>
  <si>
    <t xml:space="preserve">01-มกราคม </t>
  </si>
  <si>
    <t xml:space="preserve">                                                                                         </t>
  </si>
  <si>
    <t xml:space="preserve">02-กุมภาพันธ์ </t>
  </si>
  <si>
    <t xml:space="preserve">03-มีนาคม </t>
  </si>
  <si>
    <t>04-เมษายน</t>
  </si>
  <si>
    <t>05-พฤษภาคม</t>
  </si>
  <si>
    <t xml:space="preserve">               </t>
  </si>
  <si>
    <t xml:space="preserve">06-มิถุนายน </t>
  </si>
  <si>
    <t xml:space="preserve">07-กรกฎาคม </t>
  </si>
  <si>
    <t xml:space="preserve">08-สิงหาคม </t>
  </si>
  <si>
    <t xml:space="preserve">09-กันยายน  </t>
  </si>
  <si>
    <t>ที่มา: ฐานข้อมูลสถิติการค้าระหว่างประเทศ (IMTS) 2INT010 , ระบบ CIS (Customs Information System) กรมศุลกากร</t>
  </si>
  <si>
    <t>ประจำปีงบประมาณ 2564  เดือน เมษายน 2564</t>
  </si>
  <si>
    <t>ส่วนประกอบและอุปกรณ์ประกอบของยานยนต์</t>
  </si>
  <si>
    <t>ประจำปีงบประมาณ 2564  เดือน พฤษภาคม 2564</t>
  </si>
  <si>
    <t xml:space="preserve">อุปกรณ์สำหรับตัดต่อ ป้องกันวงจรไฟฟ้า </t>
  </si>
  <si>
    <t>หม้อสะสมไฟฟ้า</t>
  </si>
  <si>
    <t>ประจำปีงบประมาณ 2564  เดือน มิถุนายน 2564</t>
  </si>
  <si>
    <t>เส้นใยนำแสง เคเบิ้ลใยนำแสง</t>
  </si>
  <si>
    <t>วงจรรวมอิเล็กทรอนิกส์</t>
  </si>
  <si>
    <t>ประจำปีงบประมาณ 2564  เดือน กรกฎาคม 2564</t>
  </si>
  <si>
    <t>ของทำด้วยพลาสติก</t>
  </si>
  <si>
    <t xml:space="preserve">คอนเทนเนอร์ </t>
  </si>
  <si>
    <t>เครื่องจักรไฟฟ้า เครื่องอุปกรณ์ไฟฟ้า</t>
  </si>
  <si>
    <t>ประจำปีงบประมาณ 2564  เดือน สิงหาคม 2564</t>
  </si>
  <si>
    <t>ทองแดงบริสุทธิ์ และทองแดงเจือไม่ขึ้นรูป</t>
  </si>
  <si>
    <t>ปีงบประมาณ  2564 ประจำเดือน กันยายน 2564</t>
  </si>
  <si>
    <t>ประจำปีงบประมาณ 2564  เดือน กันยายน 2564</t>
  </si>
  <si>
    <t xml:space="preserve"> เครื่องรับโทรทัศน์ เครื่องบันทึกภาพวิดีโอ</t>
  </si>
  <si>
    <t>ของใช้ทำด้วยพลาสติก</t>
  </si>
  <si>
    <t>ผ้าถักแบบนิต หรือ โครเชต์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</si>
</sst>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-* #,##0.00_-;\-* #,##0.00_-;_-* &quot;-&quot;??_-;_-@_-"/>
    <numFmt numFmtId="165" formatCode="#,##0.000,,"/>
    <numFmt numFmtId="166" formatCode="#,##0.00,,"/>
  </numFmts>
  <fonts count="19">
    <font>
      <sz val="16"/>
      <name val="Angsana New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24"/>
      <name val="TH SarabunPSK"/>
      <family val="2"/>
    </font>
    <font>
      <sz val="20"/>
      <name val="TH SarabunPSK"/>
      <family val="2"/>
    </font>
    <font>
      <b/>
      <sz val="20"/>
      <name val="TH SarabunPSK"/>
      <family val="2"/>
    </font>
    <font>
      <sz val="16"/>
      <name val="TH SarabunPSK"/>
      <family val="2"/>
    </font>
    <font>
      <sz val="20"/>
      <color rgb="FF000000"/>
      <name val="TH SarabunPSK"/>
      <family val="2"/>
    </font>
    <font>
      <sz val="20"/>
      <color theme="1"/>
      <name val="TH SarabunPSK"/>
      <family val="2"/>
    </font>
    <font>
      <sz val="10"/>
      <name val="Arial"/>
      <family val="2"/>
    </font>
    <font>
      <b/>
      <sz val="22"/>
      <name val="TH SarabunPSK"/>
      <family val="2"/>
    </font>
    <font>
      <b/>
      <sz val="22"/>
      <color theme="1"/>
      <name val="TH SarabunPSK"/>
      <family val="2"/>
    </font>
    <font>
      <b/>
      <sz val="18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8"/>
      <name val="TH SarabunPSK"/>
      <family val="2"/>
    </font>
    <font>
      <sz val="14"/>
      <name val="TH SarabunPSK"/>
      <family val="2"/>
    </font>
    <font>
      <sz val="16"/>
      <name val="AngsanaUPC"/>
      <family val="1"/>
      <charset val="222"/>
    </font>
    <font>
      <sz val="16"/>
      <name val="Angsana New"/>
      <family val="1"/>
    </font>
  </fonts>
  <fills count="9">
    <fill>
      <patternFill patternType="none"/>
    </fill>
    <fill>
      <patternFill patternType="gray125"/>
    </fill>
    <fill>
      <patternFill patternType="solid">
        <fgColor rgb="FFFDD4FE"/>
        <bgColor indexed="64"/>
      </patternFill>
    </fill>
    <fill>
      <patternFill patternType="solid">
        <fgColor rgb="FFFDD5F7"/>
        <bgColor indexed="64"/>
      </patternFill>
    </fill>
    <fill>
      <patternFill patternType="solid">
        <fgColor rgb="FFFDD4FE"/>
        <bgColor rgb="FF000000"/>
      </patternFill>
    </fill>
    <fill>
      <patternFill patternType="solid">
        <f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A7E4"/>
        <bgColor indexed="64"/>
      </patternFill>
    </fill>
    <fill>
      <patternFill patternType="solid">
        <fgColor theme="7" tint="0.59999389629810485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663300"/>
      </bottom>
      <diagonal/>
    </border>
    <border>
      <left/>
      <right style="thin">
        <color rgb="FF663300"/>
      </right>
      <top style="thin">
        <color indexed="64"/>
      </top>
      <bottom/>
      <diagonal/>
    </border>
    <border>
      <left style="thin">
        <color rgb="FF6633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6633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6633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663300"/>
      </bottom>
      <diagonal/>
    </border>
  </borders>
  <cellStyleXfs count="7">
    <xf numFmtId="0" fontId="0" fillId="0" borderId="0"/>
    <xf numFmtId="0" fontId="2" fillId="0" borderId="0"/>
    <xf numFmtId="164" fontId="9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133">
    <xf numFmtId="0" fontId="0" fillId="0" borderId="0" xfId="0"/>
    <xf numFmtId="0" fontId="4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5" fillId="2" borderId="9" xfId="1" applyFont="1" applyFill="1" applyBorder="1" applyAlignment="1">
      <alignment horizontal="center" vertical="center"/>
    </xf>
    <xf numFmtId="0" fontId="7" fillId="0" borderId="9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left" vertical="top" wrapText="1"/>
    </xf>
    <xf numFmtId="165" fontId="8" fillId="0" borderId="9" xfId="1" applyNumberFormat="1" applyFont="1" applyBorder="1" applyAlignment="1">
      <alignment horizontal="right" vertical="top" wrapText="1"/>
    </xf>
    <xf numFmtId="4" fontId="8" fillId="5" borderId="9" xfId="0" applyNumberFormat="1" applyFont="1" applyFill="1" applyBorder="1" applyAlignment="1">
      <alignment horizontal="right" vertical="top" wrapText="1"/>
    </xf>
    <xf numFmtId="0" fontId="8" fillId="0" borderId="9" xfId="1" applyFont="1" applyBorder="1" applyAlignment="1">
      <alignment horizontal="left" vertical="top" wrapText="1"/>
    </xf>
    <xf numFmtId="0" fontId="7" fillId="0" borderId="9" xfId="1" quotePrefix="1" applyFont="1" applyBorder="1" applyAlignment="1">
      <alignment horizontal="center" vertical="top" wrapText="1"/>
    </xf>
    <xf numFmtId="0" fontId="4" fillId="0" borderId="9" xfId="1" applyFont="1" applyBorder="1" applyAlignment="1">
      <alignment horizontal="left" vertical="top" wrapText="1"/>
    </xf>
    <xf numFmtId="0" fontId="4" fillId="0" borderId="0" xfId="1" applyFont="1" applyAlignment="1">
      <alignment vertical="top"/>
    </xf>
    <xf numFmtId="1" fontId="4" fillId="0" borderId="9" xfId="2" applyNumberFormat="1" applyFont="1" applyFill="1" applyBorder="1" applyAlignment="1">
      <alignment horizontal="center" vertical="top"/>
    </xf>
    <xf numFmtId="0" fontId="10" fillId="0" borderId="9" xfId="1" applyFont="1" applyBorder="1" applyAlignment="1">
      <alignment horizontal="center" vertical="center"/>
    </xf>
    <xf numFmtId="165" fontId="11" fillId="5" borderId="9" xfId="1" applyNumberFormat="1" applyFont="1" applyFill="1" applyBorder="1" applyAlignment="1">
      <alignment horizontal="right" vertical="top" wrapText="1"/>
    </xf>
    <xf numFmtId="0" fontId="4" fillId="0" borderId="0" xfId="1" applyFont="1"/>
    <xf numFmtId="1" fontId="4" fillId="0" borderId="0" xfId="2" applyNumberFormat="1" applyFont="1" applyFill="1" applyBorder="1" applyAlignment="1">
      <alignment horizontal="center" vertical="top"/>
    </xf>
    <xf numFmtId="0" fontId="8" fillId="0" borderId="0" xfId="1" applyFont="1"/>
    <xf numFmtId="49" fontId="4" fillId="0" borderId="0" xfId="2" applyNumberFormat="1" applyFont="1" applyFill="1" applyBorder="1" applyAlignment="1">
      <alignment horizontal="center" vertical="top"/>
    </xf>
    <xf numFmtId="0" fontId="6" fillId="0" borderId="0" xfId="3" applyFont="1" applyAlignment="1">
      <alignment vertical="center"/>
    </xf>
    <xf numFmtId="0" fontId="13" fillId="0" borderId="0" xfId="3" applyFont="1" applyAlignment="1">
      <alignment horizontal="center" vertical="center"/>
    </xf>
    <xf numFmtId="0" fontId="13" fillId="0" borderId="0" xfId="3" applyFont="1" applyAlignment="1">
      <alignment horizontal="right" vertical="center"/>
    </xf>
    <xf numFmtId="4" fontId="14" fillId="0" borderId="9" xfId="3" applyNumberFormat="1" applyFont="1" applyBorder="1" applyAlignment="1">
      <alignment horizontal="right" vertical="top" wrapText="1"/>
    </xf>
    <xf numFmtId="0" fontId="6" fillId="0" borderId="0" xfId="3" applyFont="1" applyAlignment="1">
      <alignment vertical="top"/>
    </xf>
    <xf numFmtId="0" fontId="15" fillId="0" borderId="0" xfId="3" applyFont="1" applyAlignment="1">
      <alignment vertical="top"/>
    </xf>
    <xf numFmtId="0" fontId="16" fillId="0" borderId="0" xfId="3" applyFont="1"/>
    <xf numFmtId="0" fontId="12" fillId="0" borderId="0" xfId="3" applyFont="1" applyAlignment="1">
      <alignment vertical="center"/>
    </xf>
    <xf numFmtId="1" fontId="6" fillId="0" borderId="0" xfId="2" applyNumberFormat="1" applyFont="1" applyFill="1" applyBorder="1" applyAlignment="1">
      <alignment horizontal="center" vertical="top"/>
    </xf>
    <xf numFmtId="0" fontId="6" fillId="0" borderId="0" xfId="3" applyFont="1"/>
    <xf numFmtId="0" fontId="14" fillId="0" borderId="0" xfId="3" applyFont="1"/>
    <xf numFmtId="49" fontId="6" fillId="0" borderId="0" xfId="2" applyNumberFormat="1" applyFont="1" applyFill="1" applyBorder="1" applyAlignment="1">
      <alignment horizontal="center" vertical="top"/>
    </xf>
    <xf numFmtId="0" fontId="4" fillId="0" borderId="0" xfId="3" applyFont="1" applyAlignment="1">
      <alignment vertical="center"/>
    </xf>
    <xf numFmtId="0" fontId="3" fillId="0" borderId="0" xfId="3" applyFont="1" applyAlignment="1">
      <alignment horizontal="center" vertical="center"/>
    </xf>
    <xf numFmtId="0" fontId="5" fillId="0" borderId="0" xfId="3" applyFont="1" applyAlignment="1">
      <alignment horizontal="right" vertical="center"/>
    </xf>
    <xf numFmtId="1" fontId="8" fillId="0" borderId="9" xfId="3" applyNumberFormat="1" applyFont="1" applyBorder="1" applyAlignment="1">
      <alignment horizontal="center" vertical="top" wrapText="1"/>
    </xf>
    <xf numFmtId="0" fontId="7" fillId="0" borderId="9" xfId="3" applyFont="1" applyBorder="1" applyAlignment="1">
      <alignment horizontal="left" vertical="top" wrapText="1"/>
    </xf>
    <xf numFmtId="165" fontId="8" fillId="0" borderId="9" xfId="3" applyNumberFormat="1" applyFont="1" applyBorder="1" applyAlignment="1">
      <alignment horizontal="right" vertical="top" wrapText="1"/>
    </xf>
    <xf numFmtId="164" fontId="8" fillId="5" borderId="9" xfId="4" applyFont="1" applyFill="1" applyBorder="1" applyAlignment="1">
      <alignment horizontal="right" vertical="top" wrapText="1"/>
    </xf>
    <xf numFmtId="0" fontId="8" fillId="0" borderId="9" xfId="3" applyFont="1" applyBorder="1" applyAlignment="1">
      <alignment horizontal="left" vertical="top" shrinkToFit="1"/>
    </xf>
    <xf numFmtId="4" fontId="8" fillId="5" borderId="9" xfId="3" applyNumberFormat="1" applyFont="1" applyFill="1" applyBorder="1" applyAlignment="1">
      <alignment horizontal="right" vertical="top" wrapText="1"/>
    </xf>
    <xf numFmtId="1" fontId="8" fillId="0" borderId="9" xfId="3" quotePrefix="1" applyNumberFormat="1" applyFont="1" applyBorder="1" applyAlignment="1">
      <alignment horizontal="center" vertical="top" wrapText="1"/>
    </xf>
    <xf numFmtId="0" fontId="8" fillId="0" borderId="9" xfId="3" applyFont="1" applyBorder="1" applyAlignment="1">
      <alignment horizontal="left" vertical="top" wrapText="1"/>
    </xf>
    <xf numFmtId="164" fontId="4" fillId="0" borderId="9" xfId="4" applyFont="1" applyFill="1" applyBorder="1" applyAlignment="1">
      <alignment horizontal="center" vertical="center"/>
    </xf>
    <xf numFmtId="49" fontId="4" fillId="0" borderId="9" xfId="2" applyNumberFormat="1" applyFont="1" applyFill="1" applyBorder="1" applyAlignment="1">
      <alignment horizontal="center" vertical="top"/>
    </xf>
    <xf numFmtId="0" fontId="4" fillId="0" borderId="9" xfId="3" applyFont="1" applyBorder="1" applyAlignment="1">
      <alignment horizontal="left" vertical="top" wrapText="1"/>
    </xf>
    <xf numFmtId="0" fontId="4" fillId="0" borderId="0" xfId="3" applyFont="1" applyAlignment="1">
      <alignment vertical="top"/>
    </xf>
    <xf numFmtId="0" fontId="10" fillId="0" borderId="9" xfId="3" applyFont="1" applyBorder="1" applyAlignment="1">
      <alignment horizontal="center" vertical="center"/>
    </xf>
    <xf numFmtId="165" fontId="11" fillId="5" borderId="9" xfId="3" applyNumberFormat="1" applyFont="1" applyFill="1" applyBorder="1" applyAlignment="1">
      <alignment horizontal="right" vertical="top" wrapText="1"/>
    </xf>
    <xf numFmtId="165" fontId="8" fillId="5" borderId="9" xfId="3" applyNumberFormat="1" applyFont="1" applyFill="1" applyBorder="1" applyAlignment="1">
      <alignment horizontal="right" vertical="top" wrapText="1"/>
    </xf>
    <xf numFmtId="165" fontId="10" fillId="0" borderId="9" xfId="4" applyNumberFormat="1" applyFont="1" applyFill="1" applyBorder="1"/>
    <xf numFmtId="0" fontId="4" fillId="0" borderId="9" xfId="3" applyFont="1" applyBorder="1" applyAlignment="1">
      <alignment vertical="top"/>
    </xf>
    <xf numFmtId="0" fontId="4" fillId="0" borderId="0" xfId="3" applyFont="1"/>
    <xf numFmtId="0" fontId="8" fillId="0" borderId="0" xfId="3" applyFont="1"/>
    <xf numFmtId="4" fontId="14" fillId="5" borderId="9" xfId="3" applyNumberFormat="1" applyFont="1" applyFill="1" applyBorder="1" applyAlignment="1">
      <alignment horizontal="right" vertical="top" wrapText="1"/>
    </xf>
    <xf numFmtId="0" fontId="8" fillId="0" borderId="9" xfId="3" applyFont="1" applyFill="1" applyBorder="1" applyAlignment="1">
      <alignment horizontal="left" vertical="top" wrapText="1"/>
    </xf>
    <xf numFmtId="4" fontId="4" fillId="0" borderId="9" xfId="3" applyNumberFormat="1" applyFont="1" applyBorder="1" applyAlignment="1">
      <alignment vertical="top"/>
    </xf>
    <xf numFmtId="0" fontId="7" fillId="0" borderId="9" xfId="3" applyFont="1" applyBorder="1" applyAlignment="1">
      <alignment horizontal="center" vertical="top" wrapText="1"/>
    </xf>
    <xf numFmtId="0" fontId="7" fillId="0" borderId="9" xfId="3" quotePrefix="1" applyFont="1" applyBorder="1" applyAlignment="1">
      <alignment horizontal="center" vertical="top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3" fillId="0" borderId="1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17" fontId="13" fillId="0" borderId="12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left" vertical="center"/>
    </xf>
    <xf numFmtId="165" fontId="6" fillId="0" borderId="16" xfId="5" applyNumberFormat="1" applyFont="1" applyFill="1" applyBorder="1" applyAlignment="1">
      <alignment vertical="center"/>
    </xf>
    <xf numFmtId="10" fontId="6" fillId="0" borderId="16" xfId="6" applyNumberFormat="1" applyFont="1" applyFill="1" applyBorder="1" applyAlignment="1">
      <alignment horizontal="center" vertical="center"/>
    </xf>
    <xf numFmtId="165" fontId="6" fillId="0" borderId="17" xfId="5" applyNumberFormat="1" applyFont="1" applyFill="1" applyBorder="1" applyAlignment="1">
      <alignment vertical="center"/>
    </xf>
    <xf numFmtId="10" fontId="6" fillId="0" borderId="17" xfId="6" applyNumberFormat="1" applyFont="1" applyFill="1" applyBorder="1" applyAlignment="1">
      <alignment horizontal="center" vertical="center"/>
    </xf>
    <xf numFmtId="166" fontId="6" fillId="0" borderId="17" xfId="5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165" fontId="6" fillId="0" borderId="18" xfId="5" applyNumberFormat="1" applyFont="1" applyFill="1" applyBorder="1" applyAlignment="1">
      <alignment vertical="center"/>
    </xf>
    <xf numFmtId="0" fontId="12" fillId="0" borderId="12" xfId="0" applyFont="1" applyFill="1" applyBorder="1" applyAlignment="1">
      <alignment horizontal="center" vertical="center"/>
    </xf>
    <xf numFmtId="165" fontId="12" fillId="0" borderId="12" xfId="0" applyNumberFormat="1" applyFont="1" applyFill="1" applyBorder="1" applyAlignment="1">
      <alignment vertical="center"/>
    </xf>
    <xf numFmtId="10" fontId="12" fillId="0" borderId="9" xfId="6" applyNumberFormat="1" applyFont="1" applyFill="1" applyBorder="1" applyAlignment="1">
      <alignment horizontal="center" vertical="center"/>
    </xf>
    <xf numFmtId="165" fontId="12" fillId="0" borderId="9" xfId="5" applyNumberFormat="1" applyFont="1" applyFill="1" applyBorder="1" applyAlignment="1">
      <alignment vertical="center"/>
    </xf>
    <xf numFmtId="166" fontId="12" fillId="0" borderId="12" xfId="0" applyNumberFormat="1" applyFont="1" applyFill="1" applyBorder="1" applyAlignment="1">
      <alignment vertical="center"/>
    </xf>
    <xf numFmtId="165" fontId="12" fillId="0" borderId="9" xfId="0" applyNumberFormat="1" applyFont="1" applyFill="1" applyBorder="1" applyAlignment="1">
      <alignment vertical="center"/>
    </xf>
    <xf numFmtId="4" fontId="13" fillId="0" borderId="0" xfId="0" applyNumberFormat="1" applyFont="1" applyFill="1" applyBorder="1" applyAlignment="1">
      <alignment vertical="center"/>
    </xf>
    <xf numFmtId="0" fontId="5" fillId="0" borderId="0" xfId="0" applyFont="1"/>
    <xf numFmtId="0" fontId="6" fillId="0" borderId="0" xfId="0" applyFont="1" applyFill="1" applyBorder="1"/>
    <xf numFmtId="0" fontId="6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3" fillId="0" borderId="0" xfId="1" applyFont="1" applyAlignment="1">
      <alignment horizontal="center" vertical="center"/>
    </xf>
    <xf numFmtId="0" fontId="5" fillId="6" borderId="9" xfId="1" applyFont="1" applyFill="1" applyBorder="1" applyAlignment="1">
      <alignment horizontal="center" vertical="center"/>
    </xf>
    <xf numFmtId="0" fontId="5" fillId="6" borderId="10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" fontId="8" fillId="0" borderId="9" xfId="3" applyNumberFormat="1" applyFont="1" applyBorder="1" applyAlignment="1">
      <alignment horizontal="right" vertical="top" wrapText="1"/>
    </xf>
    <xf numFmtId="0" fontId="5" fillId="0" borderId="9" xfId="3" applyFont="1" applyBorder="1" applyAlignment="1">
      <alignment horizontal="center" vertical="center"/>
    </xf>
    <xf numFmtId="165" fontId="5" fillId="0" borderId="9" xfId="4" applyNumberFormat="1" applyFont="1" applyFill="1" applyBorder="1"/>
    <xf numFmtId="164" fontId="5" fillId="0" borderId="9" xfId="4" applyFont="1" applyFill="1" applyBorder="1"/>
    <xf numFmtId="164" fontId="8" fillId="0" borderId="9" xfId="4" applyFont="1" applyFill="1" applyBorder="1" applyAlignment="1">
      <alignment horizontal="right" vertical="top" wrapTex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right" vertical="center"/>
    </xf>
    <xf numFmtId="0" fontId="13" fillId="6" borderId="12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6" borderId="1" xfId="1" applyFont="1" applyFill="1" applyBorder="1" applyAlignment="1">
      <alignment horizontal="center" vertical="center" wrapText="1"/>
    </xf>
    <xf numFmtId="0" fontId="5" fillId="6" borderId="7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5" fillId="6" borderId="8" xfId="1" applyFont="1" applyFill="1" applyBorder="1" applyAlignment="1">
      <alignment horizontal="center" vertical="center" wrapText="1"/>
    </xf>
    <xf numFmtId="0" fontId="5" fillId="8" borderId="3" xfId="1" applyFont="1" applyFill="1" applyBorder="1" applyAlignment="1">
      <alignment horizontal="center" vertical="center"/>
    </xf>
    <xf numFmtId="0" fontId="5" fillId="8" borderId="4" xfId="1" applyFont="1" applyFill="1" applyBorder="1" applyAlignment="1">
      <alignment horizontal="center" vertical="center"/>
    </xf>
    <xf numFmtId="0" fontId="5" fillId="8" borderId="6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19" xfId="1" applyFont="1" applyFill="1" applyBorder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/>
    </xf>
  </cellXfs>
  <cellStyles count="7">
    <cellStyle name="Comma 4" xfId="4"/>
    <cellStyle name="Normal" xfId="0" builtinId="0"/>
    <cellStyle name="Normal 3" xfId="1"/>
    <cellStyle name="Normal 3 2" xfId="3"/>
    <cellStyle name="Percent 2" xfId="6"/>
    <cellStyle name="เครื่องหมายจุลภาค 2 3" xfId="2"/>
    <cellStyle name="เครื่องหมายจุลภาค_Sheet2" xfId="5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H SarabunPSK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1" defaultTableStyle="TableStyleMedium2" defaultPivotStyle="PivotStyleLight16">
    <tableStyle name="Table Style 1" pivot="0" count="0"/>
  </tableStyles>
  <colors>
    <mruColors>
      <color rgb="FFFFA7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5:B17" totalsRowShown="0" headerRowDxfId="6" dataDxfId="4" headerRowBorderDxfId="5" tableBorderDxfId="3" totalsRowBorderDxfId="2">
  <autoFilter ref="A5:B17"/>
  <tableColumns count="2">
    <tableColumn id="1" name="ปีงบ 64" dataDxfId="1"/>
    <tableColumn id="2" name="เดือน" dataDxfId="0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A7E4"/>
  </sheetPr>
  <dimension ref="A1:S21"/>
  <sheetViews>
    <sheetView showGridLines="0" tabSelected="1" zoomScale="70" zoomScaleNormal="70" zoomScaleSheetLayoutView="40" workbookViewId="0">
      <selection activeCell="F22" sqref="F22"/>
    </sheetView>
    <sheetView workbookViewId="1"/>
  </sheetViews>
  <sheetFormatPr defaultColWidth="11.42578125" defaultRowHeight="25.5" customHeight="1"/>
  <cols>
    <col min="1" max="1" width="10.140625" style="61" customWidth="1"/>
    <col min="2" max="2" width="15.5703125" style="61" customWidth="1"/>
    <col min="3" max="3" width="16.85546875" style="60" customWidth="1"/>
    <col min="4" max="4" width="16.5703125" style="60" customWidth="1"/>
    <col min="5" max="5" width="15.140625" style="60" customWidth="1"/>
    <col min="6" max="6" width="16.140625" style="90" customWidth="1"/>
    <col min="7" max="8" width="17.85546875" style="60" customWidth="1"/>
    <col min="9" max="9" width="15.85546875" style="60" customWidth="1"/>
    <col min="10" max="10" width="15.42578125" style="90" customWidth="1"/>
    <col min="11" max="11" width="20" style="60" customWidth="1"/>
    <col min="12" max="12" width="19.5703125" style="60" customWidth="1"/>
    <col min="13" max="13" width="23.5703125" style="60" customWidth="1"/>
    <col min="14" max="14" width="23.85546875" style="60" customWidth="1"/>
    <col min="15" max="15" width="15.85546875" style="60" customWidth="1"/>
    <col min="16" max="16" width="15" style="90" customWidth="1"/>
    <col min="17" max="16384" width="11.42578125" style="60"/>
  </cols>
  <sheetData>
    <row r="1" spans="1:19" ht="25.5" customHeight="1">
      <c r="A1" s="60"/>
      <c r="B1" s="106" t="s">
        <v>61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</row>
    <row r="2" spans="1:19" s="61" customFormat="1" ht="25.5" customHeight="1">
      <c r="B2" s="107" t="s">
        <v>108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</row>
    <row r="3" spans="1:19" ht="24" customHeight="1">
      <c r="A3" s="62"/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O3" s="108" t="s">
        <v>62</v>
      </c>
      <c r="P3" s="108"/>
    </row>
    <row r="4" spans="1:19" s="65" customFormat="1" ht="25.5" customHeight="1">
      <c r="A4" s="64"/>
      <c r="B4" s="64"/>
      <c r="C4" s="109" t="s">
        <v>63</v>
      </c>
      <c r="D4" s="110"/>
      <c r="E4" s="110"/>
      <c r="F4" s="110"/>
      <c r="G4" s="111" t="s">
        <v>64</v>
      </c>
      <c r="H4" s="111"/>
      <c r="I4" s="111"/>
      <c r="J4" s="111"/>
      <c r="K4" s="112" t="s">
        <v>65</v>
      </c>
      <c r="L4" s="113"/>
      <c r="M4" s="112" t="s">
        <v>66</v>
      </c>
      <c r="N4" s="113"/>
      <c r="O4" s="113"/>
      <c r="P4" s="114"/>
    </row>
    <row r="5" spans="1:19" s="65" customFormat="1" ht="28.5" customHeight="1">
      <c r="A5" s="66" t="s">
        <v>67</v>
      </c>
      <c r="B5" s="67" t="s">
        <v>68</v>
      </c>
      <c r="C5" s="68" t="s">
        <v>69</v>
      </c>
      <c r="D5" s="68" t="s">
        <v>70</v>
      </c>
      <c r="E5" s="69" t="s">
        <v>71</v>
      </c>
      <c r="F5" s="69" t="s">
        <v>72</v>
      </c>
      <c r="G5" s="68" t="s">
        <v>73</v>
      </c>
      <c r="H5" s="68" t="s">
        <v>74</v>
      </c>
      <c r="I5" s="70" t="s">
        <v>71</v>
      </c>
      <c r="J5" s="69" t="s">
        <v>72</v>
      </c>
      <c r="K5" s="68" t="s">
        <v>75</v>
      </c>
      <c r="L5" s="68" t="s">
        <v>76</v>
      </c>
      <c r="M5" s="68" t="s">
        <v>77</v>
      </c>
      <c r="N5" s="68" t="s">
        <v>78</v>
      </c>
      <c r="O5" s="70" t="s">
        <v>71</v>
      </c>
      <c r="P5" s="69" t="s">
        <v>72</v>
      </c>
    </row>
    <row r="6" spans="1:19" ht="25.5" customHeight="1">
      <c r="A6" s="71">
        <v>63</v>
      </c>
      <c r="B6" s="72" t="s">
        <v>79</v>
      </c>
      <c r="C6" s="73">
        <v>10487669029</v>
      </c>
      <c r="D6" s="73">
        <v>8778694383</v>
      </c>
      <c r="E6" s="73">
        <f t="shared" ref="E6:E17" si="0">(C6-D6)</f>
        <v>1708974646</v>
      </c>
      <c r="F6" s="74">
        <f t="shared" ref="F6:F17" si="1">C6/D6-1</f>
        <v>0.19467298569015457</v>
      </c>
      <c r="G6" s="73">
        <v>13373731866</v>
      </c>
      <c r="H6" s="73">
        <v>10953098978</v>
      </c>
      <c r="I6" s="73">
        <f t="shared" ref="I6:I17" si="2">G6-H6</f>
        <v>2420632888</v>
      </c>
      <c r="J6" s="74">
        <f t="shared" ref="J6:J17" si="3">G6/H6-1</f>
        <v>0.2209998186688531</v>
      </c>
      <c r="K6" s="73">
        <f t="shared" ref="K6:L17" si="4">G6-C6</f>
        <v>2886062837</v>
      </c>
      <c r="L6" s="73">
        <f t="shared" si="4"/>
        <v>2174404595</v>
      </c>
      <c r="M6" s="73">
        <f t="shared" ref="M6:N17" si="5">C6+G6</f>
        <v>23861400895</v>
      </c>
      <c r="N6" s="73">
        <f t="shared" si="5"/>
        <v>19731793361</v>
      </c>
      <c r="O6" s="73">
        <f t="shared" ref="O6:O17" si="6">M6-N6</f>
        <v>4129607534</v>
      </c>
      <c r="P6" s="74">
        <f t="shared" ref="P6:P17" si="7">M6/N6-1</f>
        <v>0.20928698463679396</v>
      </c>
    </row>
    <row r="7" spans="1:19" ht="25.5" customHeight="1">
      <c r="A7" s="71">
        <v>63</v>
      </c>
      <c r="B7" s="72" t="s">
        <v>80</v>
      </c>
      <c r="C7" s="75">
        <v>12336900665</v>
      </c>
      <c r="D7" s="75">
        <v>10651620777</v>
      </c>
      <c r="E7" s="75">
        <f t="shared" si="0"/>
        <v>1685279888</v>
      </c>
      <c r="F7" s="76">
        <f t="shared" si="1"/>
        <v>0.15821816447305537</v>
      </c>
      <c r="G7" s="75">
        <v>12122046640</v>
      </c>
      <c r="H7" s="75">
        <v>10433467484</v>
      </c>
      <c r="I7" s="75">
        <f t="shared" si="2"/>
        <v>1688579156</v>
      </c>
      <c r="J7" s="76">
        <f t="shared" si="3"/>
        <v>0.16184256658579521</v>
      </c>
      <c r="K7" s="75">
        <f t="shared" si="4"/>
        <v>-214854025</v>
      </c>
      <c r="L7" s="75">
        <f t="shared" si="4"/>
        <v>-218153293</v>
      </c>
      <c r="M7" s="75">
        <f t="shared" si="5"/>
        <v>24458947305</v>
      </c>
      <c r="N7" s="75">
        <f t="shared" si="5"/>
        <v>21085088261</v>
      </c>
      <c r="O7" s="75">
        <f t="shared" si="6"/>
        <v>3373859044</v>
      </c>
      <c r="P7" s="76">
        <f t="shared" si="7"/>
        <v>0.16001161589825807</v>
      </c>
    </row>
    <row r="8" spans="1:19" ht="25.5" customHeight="1">
      <c r="A8" s="71">
        <v>63</v>
      </c>
      <c r="B8" s="72" t="s">
        <v>81</v>
      </c>
      <c r="C8" s="75">
        <v>13397702671</v>
      </c>
      <c r="D8" s="75">
        <v>9712882945</v>
      </c>
      <c r="E8" s="75">
        <f t="shared" si="0"/>
        <v>3684819726</v>
      </c>
      <c r="F8" s="76">
        <f t="shared" si="1"/>
        <v>0.37937446038067124</v>
      </c>
      <c r="G8" s="75">
        <v>16539710976</v>
      </c>
      <c r="H8" s="75">
        <v>9629765023</v>
      </c>
      <c r="I8" s="75">
        <f t="shared" si="2"/>
        <v>6909945953</v>
      </c>
      <c r="J8" s="76">
        <f t="shared" si="3"/>
        <v>0.71756122153511459</v>
      </c>
      <c r="K8" s="75">
        <f t="shared" si="4"/>
        <v>3142008305</v>
      </c>
      <c r="L8" s="75">
        <f t="shared" si="4"/>
        <v>-83117922</v>
      </c>
      <c r="M8" s="75">
        <f t="shared" si="5"/>
        <v>29937413647</v>
      </c>
      <c r="N8" s="75">
        <f t="shared" si="5"/>
        <v>19342647968</v>
      </c>
      <c r="O8" s="75">
        <f t="shared" si="6"/>
        <v>10594765679</v>
      </c>
      <c r="P8" s="76">
        <f t="shared" si="7"/>
        <v>0.54774122428985517</v>
      </c>
    </row>
    <row r="9" spans="1:19" ht="25.5" customHeight="1">
      <c r="A9" s="71">
        <v>64</v>
      </c>
      <c r="B9" s="72" t="s">
        <v>82</v>
      </c>
      <c r="C9" s="75">
        <v>14706984401</v>
      </c>
      <c r="D9" s="75">
        <v>10119625654</v>
      </c>
      <c r="E9" s="75">
        <f t="shared" si="0"/>
        <v>4587358747</v>
      </c>
      <c r="F9" s="76">
        <f t="shared" si="1"/>
        <v>0.45331308724713026</v>
      </c>
      <c r="G9" s="75">
        <v>15435376694</v>
      </c>
      <c r="H9" s="75">
        <v>7381343958</v>
      </c>
      <c r="I9" s="75">
        <f t="shared" si="2"/>
        <v>8054032736</v>
      </c>
      <c r="J9" s="76">
        <f t="shared" si="3"/>
        <v>1.0911336447437776</v>
      </c>
      <c r="K9" s="75">
        <f t="shared" si="4"/>
        <v>728392293</v>
      </c>
      <c r="L9" s="75">
        <f t="shared" si="4"/>
        <v>-2738281696</v>
      </c>
      <c r="M9" s="75">
        <f t="shared" si="5"/>
        <v>30142361095</v>
      </c>
      <c r="N9" s="75">
        <f t="shared" si="5"/>
        <v>17500969612</v>
      </c>
      <c r="O9" s="75">
        <f t="shared" si="6"/>
        <v>12641391483</v>
      </c>
      <c r="P9" s="76">
        <f t="shared" si="7"/>
        <v>0.72232520616069729</v>
      </c>
      <c r="S9" s="60" t="s">
        <v>83</v>
      </c>
    </row>
    <row r="10" spans="1:19" ht="25.5" customHeight="1">
      <c r="A10" s="71">
        <v>64</v>
      </c>
      <c r="B10" s="72" t="s">
        <v>84</v>
      </c>
      <c r="C10" s="75">
        <v>10570793828</v>
      </c>
      <c r="D10" s="75">
        <v>4765161120</v>
      </c>
      <c r="E10" s="75">
        <f t="shared" si="0"/>
        <v>5805632708</v>
      </c>
      <c r="F10" s="76">
        <f t="shared" si="1"/>
        <v>1.218349718256746</v>
      </c>
      <c r="G10" s="75">
        <v>10033830755</v>
      </c>
      <c r="H10" s="75">
        <v>5649251473</v>
      </c>
      <c r="I10" s="75">
        <f t="shared" si="2"/>
        <v>4384579282</v>
      </c>
      <c r="J10" s="76">
        <f t="shared" si="3"/>
        <v>0.7761345556939061</v>
      </c>
      <c r="K10" s="75">
        <f t="shared" si="4"/>
        <v>-536963073</v>
      </c>
      <c r="L10" s="75">
        <f t="shared" si="4"/>
        <v>884090353</v>
      </c>
      <c r="M10" s="75">
        <f t="shared" si="5"/>
        <v>20604624583</v>
      </c>
      <c r="N10" s="75">
        <f t="shared" si="5"/>
        <v>10414412593</v>
      </c>
      <c r="O10" s="75">
        <f t="shared" si="6"/>
        <v>10190211990</v>
      </c>
      <c r="P10" s="76">
        <f t="shared" si="7"/>
        <v>0.97847208366310601</v>
      </c>
    </row>
    <row r="11" spans="1:19" ht="25.5" customHeight="1">
      <c r="A11" s="71">
        <v>64</v>
      </c>
      <c r="B11" s="72" t="s">
        <v>85</v>
      </c>
      <c r="C11" s="75">
        <v>14167032404</v>
      </c>
      <c r="D11" s="75">
        <v>12508292984</v>
      </c>
      <c r="E11" s="75">
        <f t="shared" si="0"/>
        <v>1658739420</v>
      </c>
      <c r="F11" s="76">
        <f t="shared" si="1"/>
        <v>0.13261117421232282</v>
      </c>
      <c r="G11" s="75">
        <v>14684161999</v>
      </c>
      <c r="H11" s="75">
        <v>14060540447</v>
      </c>
      <c r="I11" s="75">
        <f t="shared" si="2"/>
        <v>623621552</v>
      </c>
      <c r="J11" s="76">
        <f t="shared" si="3"/>
        <v>4.4352601832816196E-2</v>
      </c>
      <c r="K11" s="75">
        <f t="shared" si="4"/>
        <v>517129595</v>
      </c>
      <c r="L11" s="75">
        <f t="shared" si="4"/>
        <v>1552247463</v>
      </c>
      <c r="M11" s="75">
        <f t="shared" si="5"/>
        <v>28851194403</v>
      </c>
      <c r="N11" s="75">
        <f t="shared" si="5"/>
        <v>26568833431</v>
      </c>
      <c r="O11" s="75">
        <f t="shared" si="6"/>
        <v>2282360972</v>
      </c>
      <c r="P11" s="76">
        <f t="shared" si="7"/>
        <v>8.5903695317574025E-2</v>
      </c>
    </row>
    <row r="12" spans="1:19" ht="25.5" customHeight="1">
      <c r="A12" s="71">
        <v>64</v>
      </c>
      <c r="B12" s="72" t="s">
        <v>86</v>
      </c>
      <c r="C12" s="75">
        <v>14300919772</v>
      </c>
      <c r="D12" s="75">
        <v>11788752635</v>
      </c>
      <c r="E12" s="75">
        <f t="shared" si="0"/>
        <v>2512167137</v>
      </c>
      <c r="F12" s="76">
        <f t="shared" si="1"/>
        <v>0.21309863857364753</v>
      </c>
      <c r="G12" s="75">
        <v>15762403671</v>
      </c>
      <c r="H12" s="75">
        <v>9122293826</v>
      </c>
      <c r="I12" s="75">
        <f t="shared" si="2"/>
        <v>6640109845</v>
      </c>
      <c r="J12" s="76">
        <f t="shared" si="3"/>
        <v>0.72789914155961766</v>
      </c>
      <c r="K12" s="75">
        <f t="shared" si="4"/>
        <v>1461483899</v>
      </c>
      <c r="L12" s="75">
        <f t="shared" si="4"/>
        <v>-2666458809</v>
      </c>
      <c r="M12" s="75">
        <f t="shared" si="5"/>
        <v>30063323443</v>
      </c>
      <c r="N12" s="75">
        <f t="shared" si="5"/>
        <v>20911046461</v>
      </c>
      <c r="O12" s="75">
        <f t="shared" si="6"/>
        <v>9152276982</v>
      </c>
      <c r="P12" s="76">
        <f t="shared" si="7"/>
        <v>0.43767666047078935</v>
      </c>
    </row>
    <row r="13" spans="1:19" ht="25.5" customHeight="1">
      <c r="A13" s="71">
        <v>64</v>
      </c>
      <c r="B13" s="72" t="s">
        <v>87</v>
      </c>
      <c r="C13" s="75">
        <v>14975477651</v>
      </c>
      <c r="D13" s="75">
        <v>12260659831</v>
      </c>
      <c r="E13" s="75">
        <f t="shared" si="0"/>
        <v>2714817820</v>
      </c>
      <c r="F13" s="76">
        <f t="shared" si="1"/>
        <v>0.22142509925410558</v>
      </c>
      <c r="G13" s="75">
        <v>17907678071</v>
      </c>
      <c r="H13" s="75">
        <v>11892308875</v>
      </c>
      <c r="I13" s="75">
        <f t="shared" si="2"/>
        <v>6015369196</v>
      </c>
      <c r="J13" s="76">
        <f t="shared" si="3"/>
        <v>0.50582012788496455</v>
      </c>
      <c r="K13" s="75">
        <f t="shared" si="4"/>
        <v>2932200420</v>
      </c>
      <c r="L13" s="75">
        <f t="shared" si="4"/>
        <v>-368350956</v>
      </c>
      <c r="M13" s="75">
        <f t="shared" si="5"/>
        <v>32883155722</v>
      </c>
      <c r="N13" s="75">
        <f t="shared" si="5"/>
        <v>24152968706</v>
      </c>
      <c r="O13" s="75">
        <f t="shared" si="6"/>
        <v>8730187016</v>
      </c>
      <c r="P13" s="76">
        <f t="shared" si="7"/>
        <v>0.361453994424763</v>
      </c>
      <c r="Q13" s="60" t="s">
        <v>88</v>
      </c>
    </row>
    <row r="14" spans="1:19" ht="25.5" customHeight="1">
      <c r="A14" s="71">
        <v>64</v>
      </c>
      <c r="B14" s="72" t="s">
        <v>89</v>
      </c>
      <c r="C14" s="75">
        <v>14454147513</v>
      </c>
      <c r="D14" s="75">
        <v>10993072925</v>
      </c>
      <c r="E14" s="75">
        <f t="shared" si="0"/>
        <v>3461074588</v>
      </c>
      <c r="F14" s="76">
        <f t="shared" si="1"/>
        <v>0.31484141073320493</v>
      </c>
      <c r="G14" s="75">
        <v>16616046285</v>
      </c>
      <c r="H14" s="75">
        <v>12143406228</v>
      </c>
      <c r="I14" s="75">
        <f t="shared" si="2"/>
        <v>4472640057</v>
      </c>
      <c r="J14" s="76">
        <f t="shared" si="3"/>
        <v>0.36831840860985809</v>
      </c>
      <c r="K14" s="75">
        <f t="shared" si="4"/>
        <v>2161898772</v>
      </c>
      <c r="L14" s="75">
        <f t="shared" si="4"/>
        <v>1150333303</v>
      </c>
      <c r="M14" s="75">
        <f t="shared" si="5"/>
        <v>31070193798</v>
      </c>
      <c r="N14" s="75">
        <f t="shared" si="5"/>
        <v>23136479153</v>
      </c>
      <c r="O14" s="75">
        <f t="shared" si="6"/>
        <v>7933714645</v>
      </c>
      <c r="P14" s="76">
        <f t="shared" si="7"/>
        <v>0.34290933346145169</v>
      </c>
    </row>
    <row r="15" spans="1:19" ht="25.5" customHeight="1">
      <c r="A15" s="71">
        <v>64</v>
      </c>
      <c r="B15" s="72" t="s">
        <v>90</v>
      </c>
      <c r="C15" s="75">
        <v>16893463776</v>
      </c>
      <c r="D15" s="75">
        <v>10893764903</v>
      </c>
      <c r="E15" s="75">
        <f t="shared" si="0"/>
        <v>5999698873</v>
      </c>
      <c r="F15" s="76">
        <f t="shared" si="1"/>
        <v>0.55074613105959003</v>
      </c>
      <c r="G15" s="75">
        <v>16755583245</v>
      </c>
      <c r="H15" s="75">
        <v>13120318463</v>
      </c>
      <c r="I15" s="75">
        <f t="shared" si="2"/>
        <v>3635264782</v>
      </c>
      <c r="J15" s="76">
        <f t="shared" si="3"/>
        <v>0.27707138300428014</v>
      </c>
      <c r="K15" s="75">
        <f t="shared" si="4"/>
        <v>-137880531</v>
      </c>
      <c r="L15" s="75">
        <f t="shared" si="4"/>
        <v>2226553560</v>
      </c>
      <c r="M15" s="75">
        <f t="shared" si="5"/>
        <v>33649047021</v>
      </c>
      <c r="N15" s="75">
        <f t="shared" si="5"/>
        <v>24014083366</v>
      </c>
      <c r="O15" s="75">
        <f t="shared" si="6"/>
        <v>9634963655</v>
      </c>
      <c r="P15" s="76">
        <f t="shared" si="7"/>
        <v>0.40122137947774128</v>
      </c>
    </row>
    <row r="16" spans="1:19" ht="25.5" customHeight="1">
      <c r="A16" s="71">
        <v>64</v>
      </c>
      <c r="B16" s="72" t="s">
        <v>91</v>
      </c>
      <c r="C16" s="75">
        <v>17096355392</v>
      </c>
      <c r="D16" s="75">
        <v>10364446624</v>
      </c>
      <c r="E16" s="75">
        <f t="shared" si="0"/>
        <v>6731908768</v>
      </c>
      <c r="F16" s="76">
        <f t="shared" si="1"/>
        <v>0.64951936289695733</v>
      </c>
      <c r="G16" s="75">
        <v>15740861235</v>
      </c>
      <c r="H16" s="75">
        <v>12210535175</v>
      </c>
      <c r="I16" s="75">
        <f t="shared" si="2"/>
        <v>3530326060</v>
      </c>
      <c r="J16" s="76">
        <f t="shared" si="3"/>
        <v>0.28912132100712773</v>
      </c>
      <c r="K16" s="77">
        <f t="shared" si="4"/>
        <v>-1355494157</v>
      </c>
      <c r="L16" s="77">
        <f t="shared" si="4"/>
        <v>1846088551</v>
      </c>
      <c r="M16" s="77">
        <f t="shared" si="5"/>
        <v>32837216627</v>
      </c>
      <c r="N16" s="77">
        <f t="shared" si="5"/>
        <v>22574981799</v>
      </c>
      <c r="O16" s="75">
        <f t="shared" si="6"/>
        <v>10262234828</v>
      </c>
      <c r="P16" s="76">
        <f t="shared" si="7"/>
        <v>0.45458441204389288</v>
      </c>
    </row>
    <row r="17" spans="1:16" ht="25.5" customHeight="1">
      <c r="A17" s="78">
        <v>64</v>
      </c>
      <c r="B17" s="79" t="s">
        <v>92</v>
      </c>
      <c r="C17" s="80">
        <v>18724962918</v>
      </c>
      <c r="D17" s="80">
        <v>10843444931</v>
      </c>
      <c r="E17" s="75">
        <f t="shared" si="0"/>
        <v>7881517987</v>
      </c>
      <c r="F17" s="76">
        <f t="shared" si="1"/>
        <v>0.72684631472307881</v>
      </c>
      <c r="G17" s="80">
        <v>21328468196</v>
      </c>
      <c r="H17" s="80">
        <v>14678084612</v>
      </c>
      <c r="I17" s="75">
        <f t="shared" si="2"/>
        <v>6650383584</v>
      </c>
      <c r="J17" s="76">
        <f t="shared" si="3"/>
        <v>0.45308252130955906</v>
      </c>
      <c r="K17" s="77">
        <f t="shared" si="4"/>
        <v>2603505278</v>
      </c>
      <c r="L17" s="77">
        <f t="shared" si="4"/>
        <v>3834639681</v>
      </c>
      <c r="M17" s="77">
        <f t="shared" si="5"/>
        <v>40053431114</v>
      </c>
      <c r="N17" s="77">
        <f t="shared" si="5"/>
        <v>25521529543</v>
      </c>
      <c r="O17" s="75">
        <f t="shared" si="6"/>
        <v>14531901571</v>
      </c>
      <c r="P17" s="76">
        <f t="shared" si="7"/>
        <v>0.5693977528469012</v>
      </c>
    </row>
    <row r="18" spans="1:16" ht="26.25" customHeight="1">
      <c r="A18" s="81"/>
      <c r="B18" s="81"/>
      <c r="C18" s="82">
        <f>SUM(C6:C17)</f>
        <v>172112410020</v>
      </c>
      <c r="D18" s="82">
        <f t="shared" ref="D18:N18" si="8">SUM(D6:D17)</f>
        <v>123680419712</v>
      </c>
      <c r="E18" s="82"/>
      <c r="F18" s="83">
        <f>C18/D18-1</f>
        <v>0.39158979586888409</v>
      </c>
      <c r="G18" s="82">
        <f t="shared" si="8"/>
        <v>186299899633</v>
      </c>
      <c r="H18" s="82">
        <f t="shared" si="8"/>
        <v>131274414542</v>
      </c>
      <c r="I18" s="84"/>
      <c r="J18" s="83">
        <f>G18/H18-1</f>
        <v>0.41916382017758025</v>
      </c>
      <c r="K18" s="85"/>
      <c r="L18" s="85"/>
      <c r="M18" s="86">
        <f t="shared" si="8"/>
        <v>358412309653</v>
      </c>
      <c r="N18" s="82">
        <f t="shared" si="8"/>
        <v>254954834254</v>
      </c>
      <c r="O18" s="84"/>
      <c r="P18" s="83">
        <f>M18/N18-1</f>
        <v>0.4057874631077989</v>
      </c>
    </row>
    <row r="19" spans="1:16" ht="26.25" customHeight="1">
      <c r="A19" s="62"/>
      <c r="B19" s="62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</row>
    <row r="20" spans="1:16" ht="33.950000000000003" customHeight="1">
      <c r="A20" s="88" t="s">
        <v>93</v>
      </c>
      <c r="B20" s="89"/>
      <c r="K20" s="61"/>
      <c r="L20" s="61"/>
    </row>
    <row r="21" spans="1:16" ht="25.5" customHeight="1">
      <c r="A21" s="91"/>
      <c r="B21" s="91"/>
    </row>
  </sheetData>
  <autoFilter ref="C1:Q13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7">
    <mergeCell ref="B1:P1"/>
    <mergeCell ref="B2:P2"/>
    <mergeCell ref="O3:P3"/>
    <mergeCell ref="C4:F4"/>
    <mergeCell ref="G4:J4"/>
    <mergeCell ref="K4:L4"/>
    <mergeCell ref="M4:P4"/>
  </mergeCells>
  <conditionalFormatting sqref="C7 C12:C13 C15:C17">
    <cfRule type="cellIs" dxfId="21" priority="15" stopIfTrue="1" operator="equal">
      <formula>0</formula>
    </cfRule>
  </conditionalFormatting>
  <conditionalFormatting sqref="E6:F6 I6:P6 D12:E13 D7:E7 K7:O7 G7:J8 O8 P7:P8 G12:H17 E8:E15 D15:E17 F7:F18 I9:J18 K8:N17 O9:P18">
    <cfRule type="cellIs" dxfId="20" priority="14" stopIfTrue="1" operator="equal">
      <formula>0</formula>
    </cfRule>
  </conditionalFormatting>
  <conditionalFormatting sqref="C6:D6">
    <cfRule type="cellIs" dxfId="19" priority="13" stopIfTrue="1" operator="equal">
      <formula>0</formula>
    </cfRule>
  </conditionalFormatting>
  <conditionalFormatting sqref="G6:H6">
    <cfRule type="cellIs" dxfId="18" priority="12" stopIfTrue="1" operator="equal">
      <formula>0</formula>
    </cfRule>
  </conditionalFormatting>
  <conditionalFormatting sqref="C8:D8">
    <cfRule type="cellIs" dxfId="17" priority="11" stopIfTrue="1" operator="equal">
      <formula>0</formula>
    </cfRule>
  </conditionalFormatting>
  <conditionalFormatting sqref="C9:D9">
    <cfRule type="cellIs" dxfId="16" priority="10" stopIfTrue="1" operator="equal">
      <formula>0</formula>
    </cfRule>
  </conditionalFormatting>
  <conditionalFormatting sqref="G9">
    <cfRule type="cellIs" dxfId="15" priority="9" stopIfTrue="1" operator="equal">
      <formula>0</formula>
    </cfRule>
  </conditionalFormatting>
  <conditionalFormatting sqref="H9">
    <cfRule type="cellIs" dxfId="14" priority="8" stopIfTrue="1" operator="equal">
      <formula>0</formula>
    </cfRule>
  </conditionalFormatting>
  <conditionalFormatting sqref="G10:H10">
    <cfRule type="cellIs" dxfId="13" priority="7" stopIfTrue="1" operator="equal">
      <formula>0</formula>
    </cfRule>
  </conditionalFormatting>
  <conditionalFormatting sqref="C10:D10">
    <cfRule type="cellIs" dxfId="12" priority="6" stopIfTrue="1" operator="equal">
      <formula>0</formula>
    </cfRule>
  </conditionalFormatting>
  <conditionalFormatting sqref="C11">
    <cfRule type="cellIs" dxfId="11" priority="5" stopIfTrue="1" operator="equal">
      <formula>0</formula>
    </cfRule>
  </conditionalFormatting>
  <conditionalFormatting sqref="D11">
    <cfRule type="cellIs" dxfId="10" priority="4" stopIfTrue="1" operator="equal">
      <formula>0</formula>
    </cfRule>
  </conditionalFormatting>
  <conditionalFormatting sqref="G11">
    <cfRule type="cellIs" dxfId="9" priority="3" stopIfTrue="1" operator="equal">
      <formula>0</formula>
    </cfRule>
  </conditionalFormatting>
  <conditionalFormatting sqref="H11">
    <cfRule type="cellIs" dxfId="8" priority="2" stopIfTrue="1" operator="equal">
      <formula>0</formula>
    </cfRule>
  </conditionalFormatting>
  <conditionalFormatting sqref="C14:D14">
    <cfRule type="cellIs" dxfId="7" priority="1" stopIfTrue="1" operator="equal">
      <formula>0</formula>
    </cfRule>
  </conditionalFormatting>
  <pageMargins left="0.15748031496062992" right="0.15748031496062992" top="0.51181102362204722" bottom="0.98425196850393704" header="0.31496062992125984" footer="0.51181102362204722"/>
  <pageSetup paperSize="9" scale="55" orientation="landscape" r:id="rId1"/>
  <headerFooter alignWithMargins="0"/>
  <colBreaks count="1" manualBreakCount="1">
    <brk id="16" max="1048575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32"/>
  <sheetViews>
    <sheetView zoomScale="60" zoomScaleNormal="60" workbookViewId="0">
      <selection activeCell="H15" sqref="H15"/>
    </sheetView>
    <sheetView workbookViewId="1">
      <selection sqref="A1:J1"/>
    </sheetView>
  </sheetViews>
  <sheetFormatPr defaultColWidth="13.140625" defaultRowHeight="26.25"/>
  <cols>
    <col min="1" max="1" width="9.42578125" style="1" customWidth="1"/>
    <col min="2" max="2" width="14.5703125" style="1" customWidth="1"/>
    <col min="3" max="3" width="52.85546875" style="1" customWidth="1"/>
    <col min="4" max="4" width="23.85546875" style="1" customWidth="1"/>
    <col min="5" max="5" width="22.7109375" style="1" customWidth="1"/>
    <col min="6" max="6" width="11.42578125" style="1" customWidth="1"/>
    <col min="7" max="7" width="17" style="1" customWidth="1"/>
    <col min="8" max="8" width="55" style="1" customWidth="1"/>
    <col min="9" max="9" width="24.85546875" style="1" customWidth="1"/>
    <col min="10" max="10" width="21.42578125" style="1" customWidth="1"/>
    <col min="11" max="16384" width="13.140625" style="1"/>
  </cols>
  <sheetData>
    <row r="1" spans="1:10" ht="30.75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30.75">
      <c r="A2" s="115" t="s">
        <v>109</v>
      </c>
      <c r="B2" s="115"/>
      <c r="C2" s="115"/>
      <c r="D2" s="115"/>
      <c r="E2" s="115"/>
      <c r="F2" s="115"/>
      <c r="G2" s="115"/>
      <c r="H2" s="115"/>
      <c r="I2" s="115"/>
      <c r="J2" s="115"/>
    </row>
    <row r="3" spans="1:10" ht="30.75">
      <c r="A3" s="105"/>
      <c r="B3" s="105"/>
      <c r="C3" s="105"/>
      <c r="D3" s="105"/>
      <c r="E3" s="105"/>
      <c r="F3" s="105"/>
      <c r="G3" s="105"/>
      <c r="H3" s="105"/>
      <c r="I3" s="105"/>
      <c r="J3" s="3"/>
    </row>
    <row r="4" spans="1:10" s="4" customFormat="1" ht="33.75" customHeight="1">
      <c r="A4" s="116" t="s">
        <v>2</v>
      </c>
      <c r="B4" s="118" t="s">
        <v>3</v>
      </c>
      <c r="C4" s="120" t="s">
        <v>5</v>
      </c>
      <c r="D4" s="121"/>
      <c r="E4" s="122"/>
      <c r="F4" s="123" t="s">
        <v>2</v>
      </c>
      <c r="G4" s="125" t="s">
        <v>3</v>
      </c>
      <c r="H4" s="127" t="s">
        <v>4</v>
      </c>
      <c r="I4" s="128"/>
      <c r="J4" s="129"/>
    </row>
    <row r="5" spans="1:10" s="4" customFormat="1" ht="33.75" customHeight="1">
      <c r="A5" s="117"/>
      <c r="B5" s="119"/>
      <c r="C5" s="93" t="s">
        <v>6</v>
      </c>
      <c r="D5" s="94" t="s">
        <v>7</v>
      </c>
      <c r="E5" s="93" t="s">
        <v>8</v>
      </c>
      <c r="F5" s="124"/>
      <c r="G5" s="126"/>
      <c r="H5" s="5" t="s">
        <v>6</v>
      </c>
      <c r="I5" s="5" t="s">
        <v>7</v>
      </c>
      <c r="J5" s="95" t="s">
        <v>8</v>
      </c>
    </row>
    <row r="6" spans="1:10" ht="33.950000000000003" customHeight="1">
      <c r="A6" s="6">
        <v>1</v>
      </c>
      <c r="B6" s="6">
        <v>8471</v>
      </c>
      <c r="C6" s="7" t="s">
        <v>9</v>
      </c>
      <c r="D6" s="8">
        <v>4086625450</v>
      </c>
      <c r="E6" s="24">
        <v>480617</v>
      </c>
      <c r="F6" s="6">
        <v>1</v>
      </c>
      <c r="G6" s="6">
        <v>8471</v>
      </c>
      <c r="H6" s="7" t="s">
        <v>9</v>
      </c>
      <c r="I6" s="8">
        <v>16732376963</v>
      </c>
      <c r="J6" s="24">
        <v>3175024</v>
      </c>
    </row>
    <row r="7" spans="1:10" ht="33.950000000000003" customHeight="1">
      <c r="A7" s="6">
        <v>2</v>
      </c>
      <c r="B7" s="6">
        <v>8517</v>
      </c>
      <c r="C7" s="10" t="s">
        <v>10</v>
      </c>
      <c r="D7" s="8">
        <v>3562397852</v>
      </c>
      <c r="E7" s="24">
        <v>474736</v>
      </c>
      <c r="F7" s="6">
        <v>2</v>
      </c>
      <c r="G7" s="11">
        <v>8541</v>
      </c>
      <c r="H7" s="7" t="s">
        <v>11</v>
      </c>
      <c r="I7" s="8">
        <v>941333404</v>
      </c>
      <c r="J7" s="24">
        <v>292952</v>
      </c>
    </row>
    <row r="8" spans="1:10" ht="33.950000000000003" customHeight="1">
      <c r="A8" s="6">
        <v>3</v>
      </c>
      <c r="B8" s="6">
        <v>8523</v>
      </c>
      <c r="C8" s="10" t="s">
        <v>14</v>
      </c>
      <c r="D8" s="8">
        <v>2346219671</v>
      </c>
      <c r="E8" s="24">
        <v>387985</v>
      </c>
      <c r="F8" s="6">
        <v>3</v>
      </c>
      <c r="G8" s="11">
        <v>8534</v>
      </c>
      <c r="H8" s="10" t="s">
        <v>15</v>
      </c>
      <c r="I8" s="8">
        <v>368811912</v>
      </c>
      <c r="J8" s="24">
        <v>287899</v>
      </c>
    </row>
    <row r="9" spans="1:10" ht="33.950000000000003" customHeight="1">
      <c r="A9" s="6">
        <v>4</v>
      </c>
      <c r="B9" s="6">
        <v>3818</v>
      </c>
      <c r="C9" s="7" t="s">
        <v>18</v>
      </c>
      <c r="D9" s="8">
        <v>1072739542</v>
      </c>
      <c r="E9" s="24">
        <v>476801</v>
      </c>
      <c r="F9" s="6">
        <v>4</v>
      </c>
      <c r="G9" s="6">
        <v>2710</v>
      </c>
      <c r="H9" s="12" t="s">
        <v>22</v>
      </c>
      <c r="I9" s="8">
        <v>285620728</v>
      </c>
      <c r="J9" s="24">
        <v>13519786</v>
      </c>
    </row>
    <row r="10" spans="1:10" ht="33.950000000000003" customHeight="1">
      <c r="A10" s="6">
        <v>5</v>
      </c>
      <c r="B10" s="6">
        <v>2716</v>
      </c>
      <c r="C10" s="10" t="s">
        <v>20</v>
      </c>
      <c r="D10" s="8">
        <v>960606056</v>
      </c>
      <c r="E10" s="24">
        <v>3</v>
      </c>
      <c r="F10" s="6">
        <v>5</v>
      </c>
      <c r="G10" s="11">
        <v>8507</v>
      </c>
      <c r="H10" s="7" t="s">
        <v>98</v>
      </c>
      <c r="I10" s="8">
        <v>271567329</v>
      </c>
      <c r="J10" s="24">
        <v>366927</v>
      </c>
    </row>
    <row r="11" spans="1:10" ht="33.950000000000003" customHeight="1">
      <c r="A11" s="6">
        <v>6</v>
      </c>
      <c r="B11" s="6">
        <v>8473</v>
      </c>
      <c r="C11" s="43" t="s">
        <v>16</v>
      </c>
      <c r="D11" s="8">
        <v>737238644</v>
      </c>
      <c r="E11" s="24">
        <v>186445</v>
      </c>
      <c r="F11" s="6">
        <v>6</v>
      </c>
      <c r="G11" s="6">
        <v>4401</v>
      </c>
      <c r="H11" s="12" t="s">
        <v>21</v>
      </c>
      <c r="I11" s="8">
        <v>190564821</v>
      </c>
      <c r="J11" s="24">
        <v>87805995</v>
      </c>
    </row>
    <row r="12" spans="1:10" ht="33.950000000000003" customHeight="1">
      <c r="A12" s="6">
        <v>7</v>
      </c>
      <c r="B12" s="6">
        <v>8534</v>
      </c>
      <c r="C12" s="10" t="s">
        <v>15</v>
      </c>
      <c r="D12" s="8">
        <v>450709787</v>
      </c>
      <c r="E12" s="24">
        <v>154008</v>
      </c>
      <c r="F12" s="6">
        <v>7</v>
      </c>
      <c r="G12" s="6">
        <v>2202</v>
      </c>
      <c r="H12" s="12" t="s">
        <v>19</v>
      </c>
      <c r="I12" s="8">
        <v>159012695</v>
      </c>
      <c r="J12" s="24">
        <v>4399785</v>
      </c>
    </row>
    <row r="13" spans="1:10" s="13" customFormat="1" ht="33.950000000000003" customHeight="1">
      <c r="A13" s="6">
        <v>8</v>
      </c>
      <c r="B13" s="6">
        <v>8536</v>
      </c>
      <c r="C13" s="10" t="s">
        <v>25</v>
      </c>
      <c r="D13" s="8">
        <v>316615872</v>
      </c>
      <c r="E13" s="24">
        <v>130632</v>
      </c>
      <c r="F13" s="6">
        <v>8</v>
      </c>
      <c r="G13" s="6">
        <v>8525</v>
      </c>
      <c r="H13" s="37" t="s">
        <v>36</v>
      </c>
      <c r="I13" s="8">
        <v>104390533</v>
      </c>
      <c r="J13" s="24">
        <v>26454</v>
      </c>
    </row>
    <row r="14" spans="1:10" ht="33.950000000000003" customHeight="1">
      <c r="A14" s="6">
        <v>9</v>
      </c>
      <c r="B14" s="6">
        <v>8529</v>
      </c>
      <c r="C14" s="12" t="s">
        <v>23</v>
      </c>
      <c r="D14" s="8">
        <v>279372922</v>
      </c>
      <c r="E14" s="24">
        <v>40215</v>
      </c>
      <c r="F14" s="6">
        <v>9</v>
      </c>
      <c r="G14" s="11">
        <v>3923</v>
      </c>
      <c r="H14" s="12" t="s">
        <v>111</v>
      </c>
      <c r="I14" s="8">
        <v>100744525</v>
      </c>
      <c r="J14" s="24">
        <v>649322</v>
      </c>
    </row>
    <row r="15" spans="1:10" s="13" customFormat="1" ht="35.25" customHeight="1">
      <c r="A15" s="6">
        <v>10</v>
      </c>
      <c r="B15" s="6">
        <v>8528</v>
      </c>
      <c r="C15" s="10" t="s">
        <v>110</v>
      </c>
      <c r="D15" s="8">
        <v>277430202</v>
      </c>
      <c r="E15" s="24">
        <v>238830</v>
      </c>
      <c r="F15" s="6">
        <v>10</v>
      </c>
      <c r="G15" s="6">
        <v>6006</v>
      </c>
      <c r="H15" s="12" t="s">
        <v>112</v>
      </c>
      <c r="I15" s="8">
        <v>93731474</v>
      </c>
      <c r="J15" s="24">
        <v>330687</v>
      </c>
    </row>
    <row r="16" spans="1:10" s="13" customFormat="1" ht="28.5">
      <c r="A16" s="7"/>
      <c r="B16" s="7"/>
      <c r="C16" s="15" t="s">
        <v>28</v>
      </c>
      <c r="D16" s="16">
        <f>SUM(D6:D15)</f>
        <v>14089955998</v>
      </c>
      <c r="E16" s="9"/>
      <c r="F16" s="14"/>
      <c r="G16" s="7"/>
      <c r="H16" s="15" t="s">
        <v>28</v>
      </c>
      <c r="I16" s="16">
        <f>SUM(I6:I15)</f>
        <v>19248154384</v>
      </c>
      <c r="J16" s="9"/>
    </row>
    <row r="17" spans="1:9">
      <c r="A17" s="17"/>
      <c r="B17" s="17"/>
      <c r="C17" s="17"/>
      <c r="D17" s="17"/>
      <c r="E17" s="17"/>
      <c r="H17" s="17"/>
      <c r="I17" s="17"/>
    </row>
    <row r="18" spans="1:9">
      <c r="A18" s="1" t="s">
        <v>29</v>
      </c>
    </row>
    <row r="22" spans="1:9">
      <c r="H22" s="18"/>
      <c r="I22" s="17"/>
    </row>
    <row r="23" spans="1:9">
      <c r="C23" s="18"/>
      <c r="D23" s="17"/>
      <c r="E23" s="17"/>
      <c r="H23" s="18"/>
      <c r="I23" s="17"/>
    </row>
    <row r="24" spans="1:9">
      <c r="C24" s="18"/>
      <c r="D24" s="19"/>
      <c r="E24" s="19"/>
      <c r="H24" s="18"/>
      <c r="I24" s="17"/>
    </row>
    <row r="25" spans="1:9">
      <c r="C25" s="20"/>
      <c r="D25" s="17"/>
      <c r="E25" s="17"/>
      <c r="H25" s="18"/>
      <c r="I25" s="17"/>
    </row>
    <row r="26" spans="1:9">
      <c r="C26" s="20"/>
      <c r="D26" s="17"/>
      <c r="E26" s="17"/>
      <c r="H26" s="18"/>
      <c r="I26" s="17"/>
    </row>
    <row r="27" spans="1:9">
      <c r="C27" s="20"/>
      <c r="D27" s="19"/>
      <c r="E27" s="19"/>
      <c r="H27" s="18"/>
      <c r="I27" s="17"/>
    </row>
    <row r="28" spans="1:9">
      <c r="C28" s="20"/>
      <c r="D28" s="17"/>
      <c r="E28" s="17"/>
      <c r="H28" s="18"/>
      <c r="I28" s="17"/>
    </row>
    <row r="29" spans="1:9">
      <c r="C29" s="20"/>
      <c r="D29" s="17"/>
      <c r="E29" s="17"/>
      <c r="H29" s="18"/>
      <c r="I29" s="17"/>
    </row>
    <row r="30" spans="1:9">
      <c r="C30" s="20"/>
      <c r="D30" s="19"/>
      <c r="E30" s="19"/>
      <c r="H30" s="18"/>
      <c r="I30" s="13"/>
    </row>
    <row r="31" spans="1:9">
      <c r="C31" s="20"/>
      <c r="D31" s="19"/>
      <c r="E31" s="19"/>
      <c r="H31" s="18"/>
      <c r="I31" s="17"/>
    </row>
    <row r="32" spans="1:9">
      <c r="C32" s="20"/>
    </row>
  </sheetData>
  <mergeCells count="8">
    <mergeCell ref="A1:J1"/>
    <mergeCell ref="A2:J2"/>
    <mergeCell ref="A4:A5"/>
    <mergeCell ref="B4:B5"/>
    <mergeCell ref="C4:E4"/>
    <mergeCell ref="F4:F5"/>
    <mergeCell ref="G4:G5"/>
    <mergeCell ref="H4:J4"/>
  </mergeCells>
  <pageMargins left="0.7" right="0.7" top="0.75" bottom="0.75" header="0.3" footer="0.3"/>
  <pageSetup paperSize="9" scale="5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3" zoomScale="80" zoomScaleNormal="80" workbookViewId="0">
      <selection activeCell="C6" sqref="C6"/>
    </sheetView>
    <sheetView topLeftCell="E4" workbookViewId="1">
      <selection activeCell="H13" sqref="H13"/>
    </sheetView>
  </sheetViews>
  <sheetFormatPr defaultColWidth="13.140625" defaultRowHeight="26.25"/>
  <cols>
    <col min="1" max="1" width="9.42578125" style="1" customWidth="1"/>
    <col min="2" max="2" width="14.5703125" style="1" customWidth="1"/>
    <col min="3" max="3" width="52.85546875" style="1" customWidth="1"/>
    <col min="4" max="4" width="23.85546875" style="1" customWidth="1"/>
    <col min="5" max="5" width="22.7109375" style="1" customWidth="1"/>
    <col min="6" max="6" width="11.42578125" style="1" customWidth="1"/>
    <col min="7" max="7" width="17" style="1" customWidth="1"/>
    <col min="8" max="8" width="55" style="1" customWidth="1"/>
    <col min="9" max="9" width="24.85546875" style="1" customWidth="1"/>
    <col min="10" max="10" width="21.42578125" style="1" customWidth="1"/>
    <col min="11" max="16384" width="13.140625" style="1"/>
  </cols>
  <sheetData>
    <row r="1" spans="1:10" ht="30.75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30.75">
      <c r="A2" s="115" t="s">
        <v>106</v>
      </c>
      <c r="B2" s="115"/>
      <c r="C2" s="115"/>
      <c r="D2" s="115"/>
      <c r="E2" s="115"/>
      <c r="F2" s="115"/>
      <c r="G2" s="115"/>
      <c r="H2" s="115"/>
      <c r="I2" s="115"/>
      <c r="J2" s="115"/>
    </row>
    <row r="3" spans="1:10" ht="30.75">
      <c r="A3" s="104"/>
      <c r="B3" s="104"/>
      <c r="C3" s="104"/>
      <c r="D3" s="104"/>
      <c r="E3" s="104"/>
      <c r="F3" s="104"/>
      <c r="G3" s="104"/>
      <c r="H3" s="104"/>
      <c r="I3" s="104"/>
      <c r="J3" s="3"/>
    </row>
    <row r="4" spans="1:10" s="4" customFormat="1" ht="33.75" customHeight="1">
      <c r="A4" s="116" t="s">
        <v>2</v>
      </c>
      <c r="B4" s="118" t="s">
        <v>3</v>
      </c>
      <c r="C4" s="120" t="s">
        <v>5</v>
      </c>
      <c r="D4" s="121"/>
      <c r="E4" s="122"/>
      <c r="F4" s="123" t="s">
        <v>2</v>
      </c>
      <c r="G4" s="125" t="s">
        <v>3</v>
      </c>
      <c r="H4" s="127" t="s">
        <v>4</v>
      </c>
      <c r="I4" s="128"/>
      <c r="J4" s="129"/>
    </row>
    <row r="5" spans="1:10" s="4" customFormat="1" ht="33.75" customHeight="1">
      <c r="A5" s="117"/>
      <c r="B5" s="119"/>
      <c r="C5" s="93" t="s">
        <v>6</v>
      </c>
      <c r="D5" s="94" t="s">
        <v>7</v>
      </c>
      <c r="E5" s="93" t="s">
        <v>8</v>
      </c>
      <c r="F5" s="124"/>
      <c r="G5" s="126"/>
      <c r="H5" s="5" t="s">
        <v>6</v>
      </c>
      <c r="I5" s="5" t="s">
        <v>7</v>
      </c>
      <c r="J5" s="95" t="s">
        <v>8</v>
      </c>
    </row>
    <row r="6" spans="1:10" ht="33.950000000000003" customHeight="1">
      <c r="A6" s="6">
        <v>1</v>
      </c>
      <c r="B6" s="6">
        <v>8471</v>
      </c>
      <c r="C6" s="7" t="s">
        <v>9</v>
      </c>
      <c r="D6" s="8">
        <v>3218525306</v>
      </c>
      <c r="E6" s="24">
        <v>392752</v>
      </c>
      <c r="F6" s="6">
        <v>1</v>
      </c>
      <c r="G6" s="6">
        <v>8471</v>
      </c>
      <c r="H6" s="7" t="s">
        <v>9</v>
      </c>
      <c r="I6" s="8">
        <v>10556347344</v>
      </c>
      <c r="J6" s="24">
        <v>2258153</v>
      </c>
    </row>
    <row r="7" spans="1:10" ht="33.950000000000003" customHeight="1">
      <c r="A7" s="6">
        <v>2</v>
      </c>
      <c r="B7" s="6">
        <v>8517</v>
      </c>
      <c r="C7" s="10" t="s">
        <v>10</v>
      </c>
      <c r="D7" s="8">
        <v>2570352155</v>
      </c>
      <c r="E7" s="24">
        <v>369545</v>
      </c>
      <c r="F7" s="6">
        <v>2</v>
      </c>
      <c r="G7" s="11">
        <v>8541</v>
      </c>
      <c r="H7" s="7" t="s">
        <v>11</v>
      </c>
      <c r="I7" s="8">
        <v>841783721</v>
      </c>
      <c r="J7" s="24">
        <v>381059</v>
      </c>
    </row>
    <row r="8" spans="1:10" ht="33.950000000000003" customHeight="1">
      <c r="A8" s="6">
        <v>3</v>
      </c>
      <c r="B8" s="6">
        <v>8473</v>
      </c>
      <c r="C8" s="43" t="s">
        <v>16</v>
      </c>
      <c r="D8" s="8">
        <v>1030656566</v>
      </c>
      <c r="E8" s="24">
        <v>227462</v>
      </c>
      <c r="F8" s="6">
        <v>3</v>
      </c>
      <c r="G8" s="11">
        <v>8473</v>
      </c>
      <c r="H8" s="43" t="s">
        <v>16</v>
      </c>
      <c r="I8" s="8">
        <v>326613051</v>
      </c>
      <c r="J8" s="24">
        <v>24920</v>
      </c>
    </row>
    <row r="9" spans="1:10" ht="33.950000000000003" customHeight="1">
      <c r="A9" s="6">
        <v>4</v>
      </c>
      <c r="B9" s="6">
        <v>2716</v>
      </c>
      <c r="C9" s="10" t="s">
        <v>20</v>
      </c>
      <c r="D9" s="8">
        <v>1020245595</v>
      </c>
      <c r="E9" s="24">
        <v>2</v>
      </c>
      <c r="F9" s="6">
        <v>4</v>
      </c>
      <c r="G9" s="6">
        <v>2710</v>
      </c>
      <c r="H9" s="12" t="s">
        <v>22</v>
      </c>
      <c r="I9" s="8">
        <v>293598931</v>
      </c>
      <c r="J9" s="24">
        <v>14113478</v>
      </c>
    </row>
    <row r="10" spans="1:10" ht="33.950000000000003" customHeight="1">
      <c r="A10" s="6">
        <v>5</v>
      </c>
      <c r="B10" s="6">
        <v>8523</v>
      </c>
      <c r="C10" s="10" t="s">
        <v>14</v>
      </c>
      <c r="D10" s="8">
        <v>1005924640</v>
      </c>
      <c r="E10" s="24">
        <v>229951</v>
      </c>
      <c r="F10" s="6">
        <v>5</v>
      </c>
      <c r="G10" s="11">
        <v>4401</v>
      </c>
      <c r="H10" s="12" t="s">
        <v>21</v>
      </c>
      <c r="I10" s="8">
        <v>263890606</v>
      </c>
      <c r="J10" s="24">
        <v>123472075</v>
      </c>
    </row>
    <row r="11" spans="1:10" ht="33.950000000000003" customHeight="1">
      <c r="A11" s="6">
        <v>6</v>
      </c>
      <c r="B11" s="6">
        <v>3818</v>
      </c>
      <c r="C11" s="7" t="s">
        <v>18</v>
      </c>
      <c r="D11" s="8">
        <v>949636019</v>
      </c>
      <c r="E11" s="24">
        <v>432840</v>
      </c>
      <c r="F11" s="6">
        <v>6</v>
      </c>
      <c r="G11" s="6">
        <v>8534</v>
      </c>
      <c r="H11" s="10" t="s">
        <v>15</v>
      </c>
      <c r="I11" s="8">
        <v>262607063</v>
      </c>
      <c r="J11" s="24">
        <v>190799</v>
      </c>
    </row>
    <row r="12" spans="1:10" ht="33.950000000000003" customHeight="1">
      <c r="A12" s="6">
        <v>7</v>
      </c>
      <c r="B12" s="6">
        <v>8534</v>
      </c>
      <c r="C12" s="10" t="s">
        <v>15</v>
      </c>
      <c r="D12" s="8">
        <v>457645678</v>
      </c>
      <c r="E12" s="24">
        <v>186661</v>
      </c>
      <c r="F12" s="6">
        <v>7</v>
      </c>
      <c r="G12" s="6">
        <v>8517</v>
      </c>
      <c r="H12" s="10" t="s">
        <v>10</v>
      </c>
      <c r="I12" s="8">
        <v>261527221</v>
      </c>
      <c r="J12" s="24">
        <v>73166</v>
      </c>
    </row>
    <row r="13" spans="1:10" s="13" customFormat="1" ht="33.950000000000003" customHeight="1">
      <c r="A13" s="6">
        <v>8</v>
      </c>
      <c r="B13" s="6">
        <v>8536</v>
      </c>
      <c r="C13" s="10" t="s">
        <v>25</v>
      </c>
      <c r="D13" s="8">
        <v>392185778</v>
      </c>
      <c r="E13" s="24">
        <v>167152</v>
      </c>
      <c r="F13" s="6">
        <v>8</v>
      </c>
      <c r="G13" s="6">
        <v>8525</v>
      </c>
      <c r="H13" s="37" t="s">
        <v>36</v>
      </c>
      <c r="I13" s="8">
        <v>222983592</v>
      </c>
      <c r="J13" s="24">
        <v>68395</v>
      </c>
    </row>
    <row r="14" spans="1:10" ht="33.950000000000003" customHeight="1">
      <c r="A14" s="6">
        <v>9</v>
      </c>
      <c r="B14" s="6">
        <v>8708</v>
      </c>
      <c r="C14" s="10" t="s">
        <v>95</v>
      </c>
      <c r="D14" s="8">
        <v>377452125</v>
      </c>
      <c r="E14" s="24">
        <v>1317332</v>
      </c>
      <c r="F14" s="6">
        <v>9</v>
      </c>
      <c r="G14" s="11">
        <v>8507</v>
      </c>
      <c r="H14" s="7" t="s">
        <v>98</v>
      </c>
      <c r="I14" s="8">
        <v>218562119</v>
      </c>
      <c r="J14" s="24">
        <v>323373</v>
      </c>
    </row>
    <row r="15" spans="1:10" s="13" customFormat="1" ht="56.25" customHeight="1">
      <c r="A15" s="6">
        <v>10</v>
      </c>
      <c r="B15" s="6">
        <v>7403</v>
      </c>
      <c r="C15" s="10" t="s">
        <v>107</v>
      </c>
      <c r="D15" s="8">
        <v>346268975</v>
      </c>
      <c r="E15" s="24">
        <v>1010179</v>
      </c>
      <c r="F15" s="6">
        <v>10</v>
      </c>
      <c r="G15" s="6">
        <v>2202</v>
      </c>
      <c r="H15" s="12" t="s">
        <v>19</v>
      </c>
      <c r="I15" s="8">
        <v>153884023</v>
      </c>
      <c r="J15" s="24">
        <v>4243852</v>
      </c>
    </row>
    <row r="16" spans="1:10" s="13" customFormat="1" ht="28.5">
      <c r="A16" s="7"/>
      <c r="B16" s="7"/>
      <c r="C16" s="15" t="s">
        <v>28</v>
      </c>
      <c r="D16" s="16">
        <f>SUM(D6:D15)</f>
        <v>11368892837</v>
      </c>
      <c r="E16" s="9"/>
      <c r="F16" s="14"/>
      <c r="G16" s="7"/>
      <c r="H16" s="15" t="s">
        <v>28</v>
      </c>
      <c r="I16" s="16">
        <f>SUM(I6:I15)</f>
        <v>13401797671</v>
      </c>
      <c r="J16" s="9"/>
    </row>
    <row r="17" spans="1:9">
      <c r="A17" s="17"/>
      <c r="B17" s="17"/>
      <c r="C17" s="17"/>
      <c r="D17" s="17"/>
      <c r="E17" s="17"/>
      <c r="H17" s="17"/>
      <c r="I17" s="17"/>
    </row>
    <row r="18" spans="1:9">
      <c r="A18" s="1" t="s">
        <v>29</v>
      </c>
    </row>
    <row r="22" spans="1:9">
      <c r="H22" s="18"/>
      <c r="I22" s="17"/>
    </row>
    <row r="23" spans="1:9">
      <c r="C23" s="18"/>
      <c r="D23" s="17"/>
      <c r="E23" s="17"/>
      <c r="H23" s="18"/>
      <c r="I23" s="17"/>
    </row>
    <row r="24" spans="1:9">
      <c r="C24" s="18"/>
      <c r="D24" s="19"/>
      <c r="E24" s="19"/>
      <c r="H24" s="18"/>
      <c r="I24" s="17"/>
    </row>
    <row r="25" spans="1:9">
      <c r="C25" s="20"/>
      <c r="D25" s="17"/>
      <c r="E25" s="17"/>
      <c r="H25" s="18"/>
      <c r="I25" s="17"/>
    </row>
    <row r="26" spans="1:9">
      <c r="C26" s="20"/>
      <c r="D26" s="17"/>
      <c r="E26" s="17"/>
      <c r="H26" s="18"/>
      <c r="I26" s="17"/>
    </row>
    <row r="27" spans="1:9">
      <c r="C27" s="20"/>
      <c r="D27" s="19"/>
      <c r="E27" s="19"/>
      <c r="H27" s="18"/>
      <c r="I27" s="17"/>
    </row>
    <row r="28" spans="1:9">
      <c r="C28" s="20"/>
      <c r="D28" s="17"/>
      <c r="E28" s="17"/>
      <c r="H28" s="18"/>
      <c r="I28" s="17"/>
    </row>
    <row r="29" spans="1:9">
      <c r="C29" s="20"/>
      <c r="D29" s="17"/>
      <c r="E29" s="17"/>
      <c r="H29" s="18"/>
      <c r="I29" s="17"/>
    </row>
    <row r="30" spans="1:9">
      <c r="C30" s="20"/>
      <c r="D30" s="19"/>
      <c r="E30" s="19"/>
      <c r="H30" s="18"/>
      <c r="I30" s="13"/>
    </row>
    <row r="31" spans="1:9">
      <c r="C31" s="20"/>
      <c r="D31" s="19"/>
      <c r="E31" s="19"/>
      <c r="H31" s="18"/>
      <c r="I31" s="17"/>
    </row>
    <row r="32" spans="1:9">
      <c r="C32" s="20"/>
    </row>
  </sheetData>
  <mergeCells count="8">
    <mergeCell ref="A1:J1"/>
    <mergeCell ref="A2:J2"/>
    <mergeCell ref="A4:A5"/>
    <mergeCell ref="B4:B5"/>
    <mergeCell ref="C4:E4"/>
    <mergeCell ref="F4:F5"/>
    <mergeCell ref="G4:G5"/>
    <mergeCell ref="H4:J4"/>
  </mergeCells>
  <pageMargins left="0.7" right="0.7" top="0.75" bottom="0.75" header="0.3" footer="0.3"/>
  <pageSetup paperSize="9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zoomScale="80" zoomScaleNormal="80" workbookViewId="0">
      <selection activeCell="E6" sqref="E6"/>
    </sheetView>
    <sheetView topLeftCell="A7" workbookViewId="1">
      <selection activeCell="C13" sqref="C13"/>
    </sheetView>
  </sheetViews>
  <sheetFormatPr defaultColWidth="13.140625" defaultRowHeight="26.25"/>
  <cols>
    <col min="1" max="1" width="9.42578125" style="1" customWidth="1"/>
    <col min="2" max="2" width="14.5703125" style="1" customWidth="1"/>
    <col min="3" max="3" width="52.85546875" style="1" customWidth="1"/>
    <col min="4" max="4" width="23.85546875" style="1" customWidth="1"/>
    <col min="5" max="5" width="22.7109375" style="1" customWidth="1"/>
    <col min="6" max="6" width="11.42578125" style="1" customWidth="1"/>
    <col min="7" max="7" width="17" style="1" customWidth="1"/>
    <col min="8" max="8" width="55" style="1" customWidth="1"/>
    <col min="9" max="9" width="24.85546875" style="1" customWidth="1"/>
    <col min="10" max="10" width="21.42578125" style="1" customWidth="1"/>
    <col min="11" max="16384" width="13.140625" style="1"/>
  </cols>
  <sheetData>
    <row r="1" spans="1:10" ht="30.75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30.75">
      <c r="A2" s="115" t="s">
        <v>102</v>
      </c>
      <c r="B2" s="115"/>
      <c r="C2" s="115"/>
      <c r="D2" s="115"/>
      <c r="E2" s="115"/>
      <c r="F2" s="115"/>
      <c r="G2" s="115"/>
      <c r="H2" s="115"/>
      <c r="I2" s="115"/>
      <c r="J2" s="115"/>
    </row>
    <row r="3" spans="1:10" ht="30.75">
      <c r="A3" s="102"/>
      <c r="B3" s="102"/>
      <c r="C3" s="102"/>
      <c r="D3" s="102"/>
      <c r="E3" s="102"/>
      <c r="F3" s="102"/>
      <c r="G3" s="102"/>
      <c r="H3" s="102"/>
      <c r="I3" s="102"/>
      <c r="J3" s="3"/>
    </row>
    <row r="4" spans="1:10" s="4" customFormat="1" ht="33.75" customHeight="1">
      <c r="A4" s="116" t="s">
        <v>2</v>
      </c>
      <c r="B4" s="118" t="s">
        <v>3</v>
      </c>
      <c r="C4" s="120" t="s">
        <v>5</v>
      </c>
      <c r="D4" s="121"/>
      <c r="E4" s="122"/>
      <c r="F4" s="123" t="s">
        <v>2</v>
      </c>
      <c r="G4" s="125" t="s">
        <v>3</v>
      </c>
      <c r="H4" s="127" t="s">
        <v>4</v>
      </c>
      <c r="I4" s="128"/>
      <c r="J4" s="129"/>
    </row>
    <row r="5" spans="1:10" s="4" customFormat="1" ht="33.75" customHeight="1">
      <c r="A5" s="117"/>
      <c r="B5" s="119"/>
      <c r="C5" s="93" t="s">
        <v>6</v>
      </c>
      <c r="D5" s="94" t="s">
        <v>7</v>
      </c>
      <c r="E5" s="93" t="s">
        <v>8</v>
      </c>
      <c r="F5" s="124"/>
      <c r="G5" s="126"/>
      <c r="H5" s="5" t="s">
        <v>6</v>
      </c>
      <c r="I5" s="5" t="s">
        <v>7</v>
      </c>
      <c r="J5" s="95" t="s">
        <v>8</v>
      </c>
    </row>
    <row r="6" spans="1:10" ht="33.950000000000003" customHeight="1">
      <c r="A6" s="6">
        <v>1</v>
      </c>
      <c r="B6" s="6">
        <v>8471</v>
      </c>
      <c r="C6" s="7" t="s">
        <v>9</v>
      </c>
      <c r="D6" s="8">
        <v>3132743536</v>
      </c>
      <c r="E6" s="24">
        <v>430902</v>
      </c>
      <c r="F6" s="6">
        <v>1</v>
      </c>
      <c r="G6" s="6">
        <v>8471</v>
      </c>
      <c r="H6" s="7" t="s">
        <v>9</v>
      </c>
      <c r="I6" s="8">
        <v>12707937970</v>
      </c>
      <c r="J6" s="24">
        <v>2492534</v>
      </c>
    </row>
    <row r="7" spans="1:10" ht="33.950000000000003" customHeight="1">
      <c r="A7" s="6">
        <v>2</v>
      </c>
      <c r="B7" s="6">
        <v>8517</v>
      </c>
      <c r="C7" s="10" t="s">
        <v>10</v>
      </c>
      <c r="D7" s="8">
        <v>2802131860</v>
      </c>
      <c r="E7" s="24">
        <v>446622</v>
      </c>
      <c r="F7" s="6">
        <v>2</v>
      </c>
      <c r="G7" s="11">
        <v>8541</v>
      </c>
      <c r="H7" s="7" t="s">
        <v>11</v>
      </c>
      <c r="I7" s="8">
        <v>628614996</v>
      </c>
      <c r="J7" s="24">
        <v>391912</v>
      </c>
    </row>
    <row r="8" spans="1:10" ht="33.950000000000003" customHeight="1">
      <c r="A8" s="6">
        <v>3</v>
      </c>
      <c r="B8" s="6">
        <v>8523</v>
      </c>
      <c r="C8" s="10" t="s">
        <v>14</v>
      </c>
      <c r="D8" s="8">
        <v>2445138850</v>
      </c>
      <c r="E8" s="24">
        <v>391610</v>
      </c>
      <c r="F8" s="6">
        <v>3</v>
      </c>
      <c r="G8" s="11">
        <v>8534</v>
      </c>
      <c r="H8" s="10" t="s">
        <v>15</v>
      </c>
      <c r="I8" s="8">
        <v>310754375</v>
      </c>
      <c r="J8" s="24">
        <v>245105</v>
      </c>
    </row>
    <row r="9" spans="1:10" ht="33.950000000000003" customHeight="1">
      <c r="A9" s="6">
        <v>4</v>
      </c>
      <c r="B9" s="6">
        <v>8473</v>
      </c>
      <c r="C9" s="10" t="s">
        <v>16</v>
      </c>
      <c r="D9" s="8">
        <v>964972737</v>
      </c>
      <c r="E9" s="24">
        <v>217030</v>
      </c>
      <c r="F9" s="6">
        <v>4</v>
      </c>
      <c r="G9" s="6">
        <v>2710</v>
      </c>
      <c r="H9" s="12" t="s">
        <v>22</v>
      </c>
      <c r="I9" s="8">
        <v>269450489</v>
      </c>
      <c r="J9" s="24">
        <v>13165723</v>
      </c>
    </row>
    <row r="10" spans="1:10" ht="33.950000000000003" customHeight="1">
      <c r="A10" s="6">
        <v>5</v>
      </c>
      <c r="B10" s="6">
        <v>3818</v>
      </c>
      <c r="C10" s="7" t="s">
        <v>18</v>
      </c>
      <c r="D10" s="8">
        <v>691302910</v>
      </c>
      <c r="E10" s="24">
        <v>325998</v>
      </c>
      <c r="F10" s="6">
        <v>5</v>
      </c>
      <c r="G10" s="11">
        <v>4401</v>
      </c>
      <c r="H10" s="12" t="s">
        <v>21</v>
      </c>
      <c r="I10" s="8">
        <v>201887205</v>
      </c>
      <c r="J10" s="24">
        <v>98154895</v>
      </c>
    </row>
    <row r="11" spans="1:10" ht="33.950000000000003" customHeight="1">
      <c r="A11" s="6">
        <v>6</v>
      </c>
      <c r="B11" s="6">
        <v>2716</v>
      </c>
      <c r="C11" s="10" t="s">
        <v>20</v>
      </c>
      <c r="D11" s="8">
        <v>529390149</v>
      </c>
      <c r="E11" s="24">
        <v>2</v>
      </c>
      <c r="F11" s="6">
        <v>6</v>
      </c>
      <c r="G11" s="6">
        <v>2202</v>
      </c>
      <c r="H11" s="12" t="s">
        <v>19</v>
      </c>
      <c r="I11" s="8">
        <v>170198936</v>
      </c>
      <c r="J11" s="24">
        <v>5239089</v>
      </c>
    </row>
    <row r="12" spans="1:10" ht="33.950000000000003" customHeight="1">
      <c r="A12" s="6">
        <v>7</v>
      </c>
      <c r="B12" s="6">
        <v>8536</v>
      </c>
      <c r="C12" s="10" t="s">
        <v>25</v>
      </c>
      <c r="D12" s="8">
        <v>350968670</v>
      </c>
      <c r="E12" s="24">
        <v>138182</v>
      </c>
      <c r="F12" s="6">
        <v>7</v>
      </c>
      <c r="G12" s="6">
        <v>8507</v>
      </c>
      <c r="H12" s="7" t="s">
        <v>98</v>
      </c>
      <c r="I12" s="8">
        <v>146105533</v>
      </c>
      <c r="J12" s="24">
        <v>223104</v>
      </c>
    </row>
    <row r="13" spans="1:10" s="13" customFormat="1" ht="33.950000000000003" customHeight="1">
      <c r="A13" s="6">
        <v>8</v>
      </c>
      <c r="B13" s="6">
        <v>8529</v>
      </c>
      <c r="C13" s="12" t="s">
        <v>23</v>
      </c>
      <c r="D13" s="8">
        <v>335637063</v>
      </c>
      <c r="E13" s="24">
        <v>51988</v>
      </c>
      <c r="F13" s="6">
        <v>8</v>
      </c>
      <c r="G13" s="6">
        <v>3926</v>
      </c>
      <c r="H13" s="7" t="s">
        <v>103</v>
      </c>
      <c r="I13" s="8">
        <v>96611439</v>
      </c>
      <c r="J13" s="24">
        <v>271646</v>
      </c>
    </row>
    <row r="14" spans="1:10" ht="33.950000000000003" customHeight="1">
      <c r="A14" s="6">
        <v>9</v>
      </c>
      <c r="B14" s="6">
        <v>8534</v>
      </c>
      <c r="C14" s="10" t="s">
        <v>15</v>
      </c>
      <c r="D14" s="8">
        <v>333854056</v>
      </c>
      <c r="E14" s="24">
        <v>140451</v>
      </c>
      <c r="F14" s="6">
        <v>9</v>
      </c>
      <c r="G14" s="11">
        <v>3818</v>
      </c>
      <c r="H14" s="7" t="s">
        <v>18</v>
      </c>
      <c r="I14" s="8">
        <v>91573995</v>
      </c>
      <c r="J14" s="24">
        <v>47810</v>
      </c>
    </row>
    <row r="15" spans="1:10" s="13" customFormat="1" ht="56.25" customHeight="1">
      <c r="A15" s="6">
        <v>10</v>
      </c>
      <c r="B15" s="6">
        <v>8543</v>
      </c>
      <c r="C15" s="10" t="s">
        <v>105</v>
      </c>
      <c r="D15" s="8">
        <v>317700467</v>
      </c>
      <c r="E15" s="24">
        <v>98935</v>
      </c>
      <c r="F15" s="6">
        <v>10</v>
      </c>
      <c r="G15" s="6">
        <v>8609</v>
      </c>
      <c r="H15" s="7" t="s">
        <v>104</v>
      </c>
      <c r="I15" s="8">
        <v>74137547</v>
      </c>
      <c r="J15" s="24">
        <v>750506</v>
      </c>
    </row>
    <row r="16" spans="1:10" s="13" customFormat="1" ht="28.5">
      <c r="A16" s="7"/>
      <c r="B16" s="7"/>
      <c r="C16" s="15" t="s">
        <v>28</v>
      </c>
      <c r="D16" s="16">
        <f>SUM(D6:D15)</f>
        <v>11903840298</v>
      </c>
      <c r="E16" s="9"/>
      <c r="F16" s="14"/>
      <c r="G16" s="7"/>
      <c r="H16" s="15" t="s">
        <v>28</v>
      </c>
      <c r="I16" s="16">
        <f>SUM(I6:I15)</f>
        <v>14697272485</v>
      </c>
      <c r="J16" s="9"/>
    </row>
    <row r="17" spans="1:9">
      <c r="A17" s="17"/>
      <c r="B17" s="17"/>
      <c r="C17" s="17"/>
      <c r="D17" s="17"/>
      <c r="E17" s="17"/>
      <c r="H17" s="17"/>
      <c r="I17" s="17"/>
    </row>
    <row r="18" spans="1:9">
      <c r="A18" s="1" t="s">
        <v>29</v>
      </c>
    </row>
    <row r="22" spans="1:9">
      <c r="H22" s="18"/>
      <c r="I22" s="17"/>
    </row>
    <row r="23" spans="1:9">
      <c r="C23" s="18"/>
      <c r="D23" s="17"/>
      <c r="E23" s="17"/>
      <c r="H23" s="18"/>
      <c r="I23" s="17"/>
    </row>
    <row r="24" spans="1:9">
      <c r="C24" s="18"/>
      <c r="D24" s="19"/>
      <c r="E24" s="19"/>
      <c r="H24" s="18"/>
      <c r="I24" s="17"/>
    </row>
    <row r="25" spans="1:9">
      <c r="C25" s="20"/>
      <c r="D25" s="17"/>
      <c r="E25" s="17"/>
      <c r="H25" s="18"/>
      <c r="I25" s="17"/>
    </row>
    <row r="26" spans="1:9">
      <c r="C26" s="20"/>
      <c r="D26" s="17"/>
      <c r="E26" s="17"/>
      <c r="H26" s="18"/>
      <c r="I26" s="17"/>
    </row>
    <row r="27" spans="1:9">
      <c r="C27" s="20"/>
      <c r="D27" s="19"/>
      <c r="E27" s="19"/>
      <c r="H27" s="18"/>
      <c r="I27" s="17"/>
    </row>
    <row r="28" spans="1:9">
      <c r="C28" s="20"/>
      <c r="D28" s="17"/>
      <c r="E28" s="17"/>
      <c r="H28" s="18"/>
      <c r="I28" s="17"/>
    </row>
    <row r="29" spans="1:9">
      <c r="C29" s="20"/>
      <c r="D29" s="17"/>
      <c r="E29" s="17"/>
      <c r="H29" s="18"/>
      <c r="I29" s="17"/>
    </row>
    <row r="30" spans="1:9">
      <c r="C30" s="20"/>
      <c r="D30" s="19"/>
      <c r="E30" s="19"/>
      <c r="H30" s="18"/>
      <c r="I30" s="13"/>
    </row>
    <row r="31" spans="1:9">
      <c r="C31" s="20"/>
      <c r="D31" s="19"/>
      <c r="E31" s="19"/>
      <c r="H31" s="18"/>
      <c r="I31" s="17"/>
    </row>
    <row r="32" spans="1:9">
      <c r="C32" s="20"/>
    </row>
  </sheetData>
  <mergeCells count="8">
    <mergeCell ref="A1:J1"/>
    <mergeCell ref="A2:J2"/>
    <mergeCell ref="A4:A5"/>
    <mergeCell ref="B4:B5"/>
    <mergeCell ref="C4:E4"/>
    <mergeCell ref="F4:F5"/>
    <mergeCell ref="G4:G5"/>
    <mergeCell ref="H4:J4"/>
  </mergeCells>
  <pageMargins left="0.7" right="0.7" top="0.75" bottom="0.75" header="0.3" footer="0.3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3" zoomScale="70" zoomScaleNormal="70" workbookViewId="0">
      <selection activeCell="A2" sqref="A2:J2"/>
    </sheetView>
    <sheetView topLeftCell="D7" workbookViewId="1">
      <selection sqref="A1:J1"/>
    </sheetView>
  </sheetViews>
  <sheetFormatPr defaultColWidth="13.140625" defaultRowHeight="21"/>
  <cols>
    <col min="1" max="1" width="8" style="21" customWidth="1"/>
    <col min="2" max="2" width="16.42578125" style="21" customWidth="1"/>
    <col min="3" max="3" width="45.140625" style="21" customWidth="1"/>
    <col min="4" max="4" width="19.85546875" style="21" customWidth="1"/>
    <col min="5" max="5" width="22.5703125" style="21" customWidth="1"/>
    <col min="6" max="6" width="8" style="21" customWidth="1"/>
    <col min="7" max="7" width="16.140625" style="21" customWidth="1"/>
    <col min="8" max="8" width="51.85546875" style="21" customWidth="1"/>
    <col min="9" max="9" width="19.5703125" style="21" customWidth="1"/>
    <col min="10" max="10" width="20.140625" style="21" customWidth="1"/>
    <col min="11" max="16384" width="13.140625" style="21"/>
  </cols>
  <sheetData>
    <row r="1" spans="1:10" ht="23.2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10" ht="23.25">
      <c r="A2" s="130" t="s">
        <v>30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0">
      <c r="A3" s="22"/>
      <c r="B3" s="22"/>
      <c r="C3" s="22"/>
      <c r="D3" s="22"/>
      <c r="E3" s="22"/>
      <c r="F3" s="22"/>
      <c r="G3" s="22"/>
      <c r="H3" s="22"/>
      <c r="J3" s="23"/>
    </row>
    <row r="4" spans="1:10" ht="30.75" customHeight="1">
      <c r="A4" s="116" t="s">
        <v>2</v>
      </c>
      <c r="B4" s="118" t="s">
        <v>3</v>
      </c>
      <c r="C4" s="120" t="s">
        <v>5</v>
      </c>
      <c r="D4" s="121"/>
      <c r="E4" s="122"/>
      <c r="F4" s="123" t="s">
        <v>2</v>
      </c>
      <c r="G4" s="125" t="s">
        <v>3</v>
      </c>
      <c r="H4" s="127" t="s">
        <v>4</v>
      </c>
      <c r="I4" s="128"/>
      <c r="J4" s="129"/>
    </row>
    <row r="5" spans="1:10" ht="26.25">
      <c r="A5" s="117"/>
      <c r="B5" s="119"/>
      <c r="C5" s="93" t="s">
        <v>6</v>
      </c>
      <c r="D5" s="94" t="s">
        <v>7</v>
      </c>
      <c r="E5" s="93" t="s">
        <v>8</v>
      </c>
      <c r="F5" s="124"/>
      <c r="G5" s="126"/>
      <c r="H5" s="5" t="s">
        <v>6</v>
      </c>
      <c r="I5" s="5" t="s">
        <v>7</v>
      </c>
      <c r="J5" s="95" t="s">
        <v>8</v>
      </c>
    </row>
    <row r="6" spans="1:10" ht="33.75" customHeight="1">
      <c r="A6" s="14">
        <v>1</v>
      </c>
      <c r="B6" s="14">
        <v>8517</v>
      </c>
      <c r="C6" s="37" t="s">
        <v>31</v>
      </c>
      <c r="D6" s="38">
        <v>2055604108</v>
      </c>
      <c r="E6" s="96">
        <v>508819</v>
      </c>
      <c r="F6" s="14">
        <v>1</v>
      </c>
      <c r="G6" s="14">
        <v>8471</v>
      </c>
      <c r="H6" s="37" t="s">
        <v>9</v>
      </c>
      <c r="I6" s="38">
        <v>9807535014</v>
      </c>
      <c r="J6" s="96">
        <v>2678382</v>
      </c>
    </row>
    <row r="7" spans="1:10" ht="26.25" customHeight="1">
      <c r="A7" s="14">
        <v>2</v>
      </c>
      <c r="B7" s="14">
        <v>8471</v>
      </c>
      <c r="C7" s="37" t="s">
        <v>9</v>
      </c>
      <c r="D7" s="38">
        <v>1755263566</v>
      </c>
      <c r="E7" s="96">
        <v>245437</v>
      </c>
      <c r="F7" s="14">
        <v>2</v>
      </c>
      <c r="G7" s="14">
        <v>8541</v>
      </c>
      <c r="H7" s="37" t="s">
        <v>11</v>
      </c>
      <c r="I7" s="38">
        <v>729636732</v>
      </c>
      <c r="J7" s="96">
        <v>300890</v>
      </c>
    </row>
    <row r="8" spans="1:10" ht="26.25" customHeight="1">
      <c r="A8" s="14">
        <v>3</v>
      </c>
      <c r="B8" s="14">
        <v>8523</v>
      </c>
      <c r="C8" s="37" t="s">
        <v>14</v>
      </c>
      <c r="D8" s="38">
        <v>1234846723</v>
      </c>
      <c r="E8" s="96">
        <v>185965</v>
      </c>
      <c r="F8" s="14">
        <v>3</v>
      </c>
      <c r="G8" s="45" t="s">
        <v>32</v>
      </c>
      <c r="H8" s="37" t="s">
        <v>15</v>
      </c>
      <c r="I8" s="38">
        <v>377290965</v>
      </c>
      <c r="J8" s="96">
        <v>330527</v>
      </c>
    </row>
    <row r="9" spans="1:10" ht="32.25" customHeight="1">
      <c r="A9" s="14">
        <v>4</v>
      </c>
      <c r="B9" s="14">
        <v>2716</v>
      </c>
      <c r="C9" s="37" t="s">
        <v>20</v>
      </c>
      <c r="D9" s="38">
        <v>766040128</v>
      </c>
      <c r="E9" s="96">
        <v>3</v>
      </c>
      <c r="F9" s="14">
        <v>4</v>
      </c>
      <c r="G9" s="45" t="s">
        <v>33</v>
      </c>
      <c r="H9" s="37" t="s">
        <v>34</v>
      </c>
      <c r="I9" s="38">
        <v>185260184</v>
      </c>
      <c r="J9" s="96">
        <v>1355129</v>
      </c>
    </row>
    <row r="10" spans="1:10" ht="26.25" customHeight="1">
      <c r="A10" s="14">
        <v>5</v>
      </c>
      <c r="B10" s="14">
        <v>8473</v>
      </c>
      <c r="C10" s="46" t="s">
        <v>37</v>
      </c>
      <c r="D10" s="38">
        <v>637110837</v>
      </c>
      <c r="E10" s="96">
        <v>152236</v>
      </c>
      <c r="F10" s="14">
        <v>5</v>
      </c>
      <c r="G10" s="45" t="s">
        <v>35</v>
      </c>
      <c r="H10" s="37" t="s">
        <v>36</v>
      </c>
      <c r="I10" s="38">
        <v>149011880</v>
      </c>
      <c r="J10" s="96">
        <v>36088</v>
      </c>
    </row>
    <row r="11" spans="1:10" ht="26.25" customHeight="1">
      <c r="A11" s="14">
        <v>6</v>
      </c>
      <c r="B11" s="14">
        <v>8529</v>
      </c>
      <c r="C11" s="46" t="s">
        <v>23</v>
      </c>
      <c r="D11" s="38">
        <v>579323429</v>
      </c>
      <c r="E11" s="96">
        <v>56339</v>
      </c>
      <c r="F11" s="14">
        <v>6</v>
      </c>
      <c r="G11" s="45" t="s">
        <v>38</v>
      </c>
      <c r="H11" s="37" t="s">
        <v>39</v>
      </c>
      <c r="I11" s="38">
        <v>143512594</v>
      </c>
      <c r="J11" s="96">
        <v>7439</v>
      </c>
    </row>
    <row r="12" spans="1:10" ht="26.25" customHeight="1">
      <c r="A12" s="14">
        <v>7</v>
      </c>
      <c r="B12" s="14">
        <v>8534</v>
      </c>
      <c r="C12" s="37" t="s">
        <v>15</v>
      </c>
      <c r="D12" s="38">
        <v>397842972</v>
      </c>
      <c r="E12" s="96">
        <v>156404</v>
      </c>
      <c r="F12" s="14">
        <v>7</v>
      </c>
      <c r="G12" s="45" t="s">
        <v>40</v>
      </c>
      <c r="H12" s="37" t="s">
        <v>41</v>
      </c>
      <c r="I12" s="38">
        <v>127370520</v>
      </c>
      <c r="J12" s="96">
        <v>3903348</v>
      </c>
    </row>
    <row r="13" spans="1:10" s="25" customFormat="1" ht="26.25" customHeight="1">
      <c r="A13" s="14">
        <v>8</v>
      </c>
      <c r="B13" s="14">
        <v>3818</v>
      </c>
      <c r="C13" s="37" t="s">
        <v>18</v>
      </c>
      <c r="D13" s="38">
        <v>231544973</v>
      </c>
      <c r="E13" s="96">
        <v>183253</v>
      </c>
      <c r="F13" s="14">
        <v>8</v>
      </c>
      <c r="G13" s="45" t="s">
        <v>12</v>
      </c>
      <c r="H13" s="37" t="s">
        <v>42</v>
      </c>
      <c r="I13" s="38">
        <v>117370473</v>
      </c>
      <c r="J13" s="96">
        <v>1276480</v>
      </c>
    </row>
    <row r="14" spans="1:10" ht="26.25" customHeight="1">
      <c r="A14" s="14">
        <v>9</v>
      </c>
      <c r="B14" s="14">
        <v>8472</v>
      </c>
      <c r="C14" s="37" t="s">
        <v>45</v>
      </c>
      <c r="D14" s="38">
        <v>162512833</v>
      </c>
      <c r="E14" s="96">
        <v>367089</v>
      </c>
      <c r="F14" s="14">
        <v>9</v>
      </c>
      <c r="G14" s="45" t="s">
        <v>43</v>
      </c>
      <c r="H14" s="37" t="s">
        <v>44</v>
      </c>
      <c r="I14" s="38">
        <v>111737112</v>
      </c>
      <c r="J14" s="96">
        <v>6225</v>
      </c>
    </row>
    <row r="15" spans="1:10" s="25" customFormat="1" ht="26.25" customHeight="1">
      <c r="A15" s="14">
        <v>10</v>
      </c>
      <c r="B15" s="14">
        <v>8544</v>
      </c>
      <c r="C15" s="37" t="s">
        <v>27</v>
      </c>
      <c r="D15" s="38">
        <v>161932049</v>
      </c>
      <c r="E15" s="96">
        <v>196145</v>
      </c>
      <c r="F15" s="14">
        <v>10</v>
      </c>
      <c r="G15" s="45" t="s">
        <v>46</v>
      </c>
      <c r="H15" s="37" t="s">
        <v>47</v>
      </c>
      <c r="I15" s="38">
        <v>110858437</v>
      </c>
      <c r="J15" s="96">
        <v>1499969</v>
      </c>
    </row>
    <row r="16" spans="1:10" s="26" customFormat="1" ht="26.25">
      <c r="A16" s="14"/>
      <c r="B16" s="14"/>
      <c r="C16" s="97" t="s">
        <v>28</v>
      </c>
      <c r="D16" s="98">
        <f>SUM(D6:D15)</f>
        <v>7982021618</v>
      </c>
      <c r="E16" s="99"/>
      <c r="F16" s="14"/>
      <c r="G16" s="45"/>
      <c r="H16" s="97" t="s">
        <v>28</v>
      </c>
      <c r="I16" s="98">
        <f>SUM(I6:I15)</f>
        <v>11859583911</v>
      </c>
      <c r="J16" s="99"/>
    </row>
    <row r="17" spans="1:10">
      <c r="A17" s="27"/>
      <c r="B17" s="27"/>
      <c r="C17" s="27"/>
      <c r="D17" s="27"/>
      <c r="E17" s="27"/>
      <c r="H17" s="27"/>
      <c r="I17" s="27"/>
      <c r="J17" s="27"/>
    </row>
    <row r="18" spans="1:10" ht="23.25">
      <c r="A18" s="28" t="s">
        <v>48</v>
      </c>
    </row>
    <row r="22" spans="1:10">
      <c r="H22" s="29"/>
      <c r="I22" s="30"/>
    </row>
    <row r="23" spans="1:10">
      <c r="C23" s="29"/>
      <c r="D23" s="30"/>
      <c r="H23" s="29"/>
      <c r="I23" s="30"/>
    </row>
    <row r="24" spans="1:10">
      <c r="C24" s="29"/>
      <c r="D24" s="31"/>
      <c r="H24" s="29"/>
      <c r="I24" s="30"/>
    </row>
    <row r="25" spans="1:10">
      <c r="C25" s="32"/>
      <c r="D25" s="30"/>
      <c r="H25" s="29"/>
      <c r="I25" s="30"/>
    </row>
    <row r="26" spans="1:10">
      <c r="C26" s="32"/>
      <c r="D26" s="30"/>
      <c r="H26" s="29"/>
      <c r="I26" s="30"/>
    </row>
    <row r="27" spans="1:10">
      <c r="C27" s="32"/>
      <c r="D27" s="31"/>
      <c r="H27" s="29"/>
      <c r="I27" s="30"/>
    </row>
    <row r="28" spans="1:10">
      <c r="C28" s="32"/>
      <c r="D28" s="30"/>
      <c r="H28" s="29"/>
      <c r="I28" s="30"/>
    </row>
    <row r="29" spans="1:10">
      <c r="C29" s="32"/>
      <c r="D29" s="30"/>
      <c r="H29" s="29"/>
      <c r="I29" s="30"/>
    </row>
    <row r="30" spans="1:10">
      <c r="C30" s="32"/>
      <c r="D30" s="31"/>
      <c r="H30" s="29"/>
      <c r="I30" s="25"/>
    </row>
    <row r="31" spans="1:10">
      <c r="C31" s="32"/>
      <c r="D31" s="31"/>
      <c r="H31" s="29"/>
      <c r="I31" s="30"/>
    </row>
    <row r="32" spans="1:10">
      <c r="C32" s="32"/>
    </row>
  </sheetData>
  <mergeCells count="8">
    <mergeCell ref="A1:J1"/>
    <mergeCell ref="A2:J2"/>
    <mergeCell ref="F4:F5"/>
    <mergeCell ref="G4:G5"/>
    <mergeCell ref="H4:J4"/>
    <mergeCell ref="C4:E4"/>
    <mergeCell ref="A4:A5"/>
    <mergeCell ref="B4:B5"/>
  </mergeCells>
  <pageMargins left="0.7" right="0.7" top="0.75" bottom="0.75" header="0.3" footer="0.3"/>
  <pageSetup paperSize="9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zoomScale="60" zoomScaleNormal="60" workbookViewId="0">
      <selection sqref="A1:J2"/>
    </sheetView>
    <sheetView topLeftCell="C10" zoomScale="60" zoomScaleNormal="60" workbookViewId="1">
      <selection sqref="A1:J1"/>
    </sheetView>
  </sheetViews>
  <sheetFormatPr defaultColWidth="13.140625" defaultRowHeight="21"/>
  <cols>
    <col min="1" max="1" width="8" style="21" customWidth="1"/>
    <col min="2" max="2" width="13" style="21" customWidth="1"/>
    <col min="3" max="3" width="47.5703125" style="21" customWidth="1"/>
    <col min="4" max="4" width="25.140625" style="21" customWidth="1"/>
    <col min="5" max="5" width="23.7109375" style="21" customWidth="1"/>
    <col min="6" max="6" width="8" style="21" customWidth="1"/>
    <col min="7" max="7" width="13.5703125" style="21" customWidth="1"/>
    <col min="8" max="8" width="43.85546875" style="21" customWidth="1"/>
    <col min="9" max="9" width="25.140625" style="21" customWidth="1"/>
    <col min="10" max="10" width="25.7109375" style="21" customWidth="1"/>
    <col min="11" max="16384" width="13.140625" style="21"/>
  </cols>
  <sheetData>
    <row r="1" spans="1:10" ht="26.2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10" ht="26.25">
      <c r="A2" s="131" t="s">
        <v>49</v>
      </c>
      <c r="B2" s="131"/>
      <c r="C2" s="131"/>
      <c r="D2" s="131"/>
      <c r="E2" s="131"/>
      <c r="F2" s="131"/>
      <c r="G2" s="131"/>
      <c r="H2" s="131"/>
      <c r="I2" s="131"/>
      <c r="J2" s="131"/>
    </row>
    <row r="3" spans="1:10">
      <c r="A3" s="22"/>
      <c r="B3" s="22"/>
      <c r="C3" s="22"/>
      <c r="D3" s="22"/>
      <c r="E3" s="22"/>
      <c r="F3" s="22"/>
      <c r="G3" s="22"/>
      <c r="H3" s="22"/>
      <c r="J3" s="23"/>
    </row>
    <row r="4" spans="1:10" ht="24" customHeight="1">
      <c r="A4" s="116" t="s">
        <v>2</v>
      </c>
      <c r="B4" s="118" t="s">
        <v>3</v>
      </c>
      <c r="C4" s="120" t="s">
        <v>5</v>
      </c>
      <c r="D4" s="121"/>
      <c r="E4" s="122"/>
      <c r="F4" s="123" t="s">
        <v>2</v>
      </c>
      <c r="G4" s="125" t="s">
        <v>3</v>
      </c>
      <c r="H4" s="127" t="s">
        <v>4</v>
      </c>
      <c r="I4" s="128"/>
      <c r="J4" s="129"/>
    </row>
    <row r="5" spans="1:10" ht="26.25">
      <c r="A5" s="117"/>
      <c r="B5" s="119"/>
      <c r="C5" s="93" t="s">
        <v>6</v>
      </c>
      <c r="D5" s="94" t="s">
        <v>7</v>
      </c>
      <c r="E5" s="93" t="s">
        <v>8</v>
      </c>
      <c r="F5" s="124"/>
      <c r="G5" s="126"/>
      <c r="H5" s="5" t="s">
        <v>6</v>
      </c>
      <c r="I5" s="5" t="s">
        <v>7</v>
      </c>
      <c r="J5" s="95" t="s">
        <v>8</v>
      </c>
    </row>
    <row r="6" spans="1:10" ht="65.25" customHeight="1">
      <c r="A6" s="14">
        <v>1</v>
      </c>
      <c r="B6" s="14">
        <v>8517</v>
      </c>
      <c r="C6" s="37" t="s">
        <v>31</v>
      </c>
      <c r="D6" s="38">
        <v>2802359355</v>
      </c>
      <c r="E6" s="100">
        <v>803671</v>
      </c>
      <c r="F6" s="14">
        <v>1</v>
      </c>
      <c r="G6" s="14">
        <v>8471</v>
      </c>
      <c r="H6" s="37" t="s">
        <v>9</v>
      </c>
      <c r="I6" s="38">
        <v>8351833113</v>
      </c>
      <c r="J6" s="96">
        <v>2561373</v>
      </c>
    </row>
    <row r="7" spans="1:10" ht="65.25" customHeight="1">
      <c r="A7" s="14">
        <v>2</v>
      </c>
      <c r="B7" s="14">
        <v>8471</v>
      </c>
      <c r="C7" s="37" t="s">
        <v>9</v>
      </c>
      <c r="D7" s="38">
        <v>1975904872</v>
      </c>
      <c r="E7" s="100">
        <v>286034</v>
      </c>
      <c r="F7" s="14">
        <v>2</v>
      </c>
      <c r="G7" s="14">
        <v>8541</v>
      </c>
      <c r="H7" s="37" t="s">
        <v>11</v>
      </c>
      <c r="I7" s="38">
        <v>379554997</v>
      </c>
      <c r="J7" s="96">
        <v>163469</v>
      </c>
    </row>
    <row r="8" spans="1:10" ht="65.25" customHeight="1">
      <c r="A8" s="14">
        <v>3</v>
      </c>
      <c r="B8" s="14">
        <v>8523</v>
      </c>
      <c r="C8" s="37" t="s">
        <v>14</v>
      </c>
      <c r="D8" s="38">
        <v>1310351004</v>
      </c>
      <c r="E8" s="100">
        <v>202633</v>
      </c>
      <c r="F8" s="14">
        <v>3</v>
      </c>
      <c r="G8" s="45" t="s">
        <v>32</v>
      </c>
      <c r="H8" s="43" t="s">
        <v>15</v>
      </c>
      <c r="I8" s="38">
        <v>313238657</v>
      </c>
      <c r="J8" s="96">
        <v>263375</v>
      </c>
    </row>
    <row r="9" spans="1:10" ht="65.25" customHeight="1">
      <c r="A9" s="14">
        <v>4</v>
      </c>
      <c r="B9" s="14">
        <v>8473</v>
      </c>
      <c r="C9" s="46" t="s">
        <v>37</v>
      </c>
      <c r="D9" s="38">
        <v>646556989</v>
      </c>
      <c r="E9" s="100">
        <v>150684</v>
      </c>
      <c r="F9" s="14">
        <v>4</v>
      </c>
      <c r="G9" s="45" t="s">
        <v>50</v>
      </c>
      <c r="H9" s="43" t="s">
        <v>51</v>
      </c>
      <c r="I9" s="38">
        <v>210923035</v>
      </c>
      <c r="J9" s="96">
        <v>421662</v>
      </c>
    </row>
    <row r="10" spans="1:10" ht="65.25" customHeight="1">
      <c r="A10" s="14">
        <v>5</v>
      </c>
      <c r="B10" s="14">
        <v>2716</v>
      </c>
      <c r="C10" s="43" t="s">
        <v>20</v>
      </c>
      <c r="D10" s="38">
        <v>548063277</v>
      </c>
      <c r="E10" s="100">
        <v>2</v>
      </c>
      <c r="F10" s="14">
        <v>5</v>
      </c>
      <c r="G10" s="45" t="s">
        <v>40</v>
      </c>
      <c r="H10" s="43" t="s">
        <v>19</v>
      </c>
      <c r="I10" s="38">
        <v>203169252</v>
      </c>
      <c r="J10" s="96">
        <v>5796651</v>
      </c>
    </row>
    <row r="11" spans="1:10" ht="65.25" customHeight="1">
      <c r="A11" s="14">
        <v>6</v>
      </c>
      <c r="B11" s="14">
        <v>8534</v>
      </c>
      <c r="C11" s="43" t="s">
        <v>15</v>
      </c>
      <c r="D11" s="38">
        <v>523087314</v>
      </c>
      <c r="E11" s="100">
        <v>170305</v>
      </c>
      <c r="F11" s="14">
        <v>6</v>
      </c>
      <c r="G11" s="45" t="s">
        <v>33</v>
      </c>
      <c r="H11" s="37" t="s">
        <v>34</v>
      </c>
      <c r="I11" s="38">
        <v>163679792</v>
      </c>
      <c r="J11" s="96">
        <v>1076977</v>
      </c>
    </row>
    <row r="12" spans="1:10" ht="65.25" customHeight="1">
      <c r="A12" s="14">
        <v>7</v>
      </c>
      <c r="B12" s="14">
        <v>8529</v>
      </c>
      <c r="C12" s="46" t="s">
        <v>23</v>
      </c>
      <c r="D12" s="38">
        <v>498326257</v>
      </c>
      <c r="E12" s="100">
        <v>51848</v>
      </c>
      <c r="F12" s="14">
        <v>7</v>
      </c>
      <c r="G12" s="45" t="s">
        <v>52</v>
      </c>
      <c r="H12" s="37" t="s">
        <v>31</v>
      </c>
      <c r="I12" s="38">
        <v>153407000</v>
      </c>
      <c r="J12" s="96">
        <v>83145</v>
      </c>
    </row>
    <row r="13" spans="1:10" s="25" customFormat="1" ht="65.25" customHeight="1">
      <c r="A13" s="14">
        <v>8</v>
      </c>
      <c r="B13" s="14">
        <v>8472</v>
      </c>
      <c r="C13" s="37" t="s">
        <v>45</v>
      </c>
      <c r="D13" s="38">
        <v>352323969</v>
      </c>
      <c r="E13" s="100">
        <v>858700</v>
      </c>
      <c r="F13" s="14">
        <v>8</v>
      </c>
      <c r="G13" s="45" t="s">
        <v>35</v>
      </c>
      <c r="H13" s="37" t="s">
        <v>36</v>
      </c>
      <c r="I13" s="38">
        <v>128784116</v>
      </c>
      <c r="J13" s="96">
        <v>42030</v>
      </c>
    </row>
    <row r="14" spans="1:10" ht="65.25" customHeight="1">
      <c r="A14" s="14">
        <v>9</v>
      </c>
      <c r="B14" s="14">
        <v>3818</v>
      </c>
      <c r="C14" s="37" t="s">
        <v>18</v>
      </c>
      <c r="D14" s="38">
        <v>249568149</v>
      </c>
      <c r="E14" s="100">
        <v>207915</v>
      </c>
      <c r="F14" s="14">
        <v>9</v>
      </c>
      <c r="G14" s="45" t="s">
        <v>53</v>
      </c>
      <c r="H14" s="43" t="s">
        <v>22</v>
      </c>
      <c r="I14" s="38">
        <v>126310236</v>
      </c>
      <c r="J14" s="96">
        <v>9986278</v>
      </c>
    </row>
    <row r="15" spans="1:10" s="25" customFormat="1" ht="65.25" customHeight="1">
      <c r="A15" s="14">
        <v>10</v>
      </c>
      <c r="B15" s="14">
        <v>8544</v>
      </c>
      <c r="C15" s="37" t="s">
        <v>27</v>
      </c>
      <c r="D15" s="38">
        <v>216038174</v>
      </c>
      <c r="E15" s="100">
        <v>267956</v>
      </c>
      <c r="F15" s="14">
        <v>10</v>
      </c>
      <c r="G15" s="45" t="s">
        <v>54</v>
      </c>
      <c r="H15" s="37" t="s">
        <v>14</v>
      </c>
      <c r="I15" s="38">
        <v>120520512</v>
      </c>
      <c r="J15" s="96">
        <v>23482</v>
      </c>
    </row>
    <row r="16" spans="1:10" s="26" customFormat="1" ht="26.25">
      <c r="A16" s="14"/>
      <c r="B16" s="14"/>
      <c r="C16" s="97" t="s">
        <v>28</v>
      </c>
      <c r="D16" s="98">
        <f>SUM(D6:D15)</f>
        <v>9122579360</v>
      </c>
      <c r="E16" s="99"/>
      <c r="F16" s="14"/>
      <c r="G16" s="45"/>
      <c r="H16" s="97" t="s">
        <v>28</v>
      </c>
      <c r="I16" s="98">
        <f>SUM(I6:I15)</f>
        <v>10151420710</v>
      </c>
      <c r="J16" s="99"/>
    </row>
    <row r="17" spans="1:10">
      <c r="A17" s="27"/>
      <c r="B17" s="27"/>
      <c r="C17" s="27"/>
      <c r="D17" s="27"/>
      <c r="E17" s="27"/>
      <c r="H17" s="27"/>
      <c r="I17" s="27"/>
      <c r="J17" s="27"/>
    </row>
    <row r="18" spans="1:10" ht="23.25">
      <c r="A18" s="28" t="s">
        <v>29</v>
      </c>
    </row>
    <row r="22" spans="1:10">
      <c r="H22" s="29"/>
      <c r="I22" s="30"/>
    </row>
    <row r="23" spans="1:10">
      <c r="C23" s="29"/>
      <c r="D23" s="30"/>
      <c r="H23" s="29"/>
      <c r="I23" s="30"/>
    </row>
    <row r="24" spans="1:10">
      <c r="C24" s="29"/>
      <c r="D24" s="31"/>
      <c r="H24" s="29"/>
      <c r="I24" s="30"/>
    </row>
    <row r="25" spans="1:10">
      <c r="C25" s="32"/>
      <c r="D25" s="30"/>
      <c r="H25" s="29"/>
      <c r="I25" s="30"/>
    </row>
    <row r="26" spans="1:10">
      <c r="C26" s="32"/>
      <c r="D26" s="30"/>
      <c r="H26" s="29"/>
      <c r="I26" s="30"/>
    </row>
    <row r="27" spans="1:10">
      <c r="C27" s="32"/>
      <c r="D27" s="31"/>
      <c r="H27" s="29"/>
      <c r="I27" s="30"/>
    </row>
    <row r="28" spans="1:10">
      <c r="C28" s="32"/>
      <c r="D28" s="30"/>
      <c r="H28" s="29"/>
      <c r="I28" s="30"/>
    </row>
    <row r="29" spans="1:10">
      <c r="C29" s="32"/>
      <c r="D29" s="30"/>
      <c r="H29" s="29"/>
      <c r="I29" s="30"/>
    </row>
    <row r="30" spans="1:10">
      <c r="C30" s="32"/>
      <c r="D30" s="31"/>
      <c r="H30" s="29"/>
      <c r="I30" s="25"/>
    </row>
    <row r="31" spans="1:10">
      <c r="C31" s="32"/>
      <c r="D31" s="31"/>
      <c r="H31" s="29"/>
      <c r="I31" s="30"/>
    </row>
    <row r="32" spans="1:10">
      <c r="C32" s="32"/>
    </row>
  </sheetData>
  <mergeCells count="8">
    <mergeCell ref="A1:J1"/>
    <mergeCell ref="A2:J2"/>
    <mergeCell ref="F4:F5"/>
    <mergeCell ref="G4:G5"/>
    <mergeCell ref="H4:J4"/>
    <mergeCell ref="A4:A5"/>
    <mergeCell ref="B4:B5"/>
    <mergeCell ref="C4:E4"/>
  </mergeCells>
  <pageMargins left="0.7" right="0.7" top="0.75" bottom="0.75" header="0.3" footer="0.3"/>
  <pageSetup paperSize="9" scale="6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2" zoomScale="60" zoomScaleNormal="60" zoomScaleSheetLayoutView="50" workbookViewId="0">
      <selection activeCell="I6" sqref="I6"/>
    </sheetView>
    <sheetView tabSelected="1" topLeftCell="E5" zoomScale="70" zoomScaleNormal="70" workbookViewId="1">
      <selection sqref="A1:J1"/>
    </sheetView>
  </sheetViews>
  <sheetFormatPr defaultColWidth="13.140625" defaultRowHeight="26.25"/>
  <cols>
    <col min="1" max="1" width="10.140625" style="33" customWidth="1"/>
    <col min="2" max="2" width="14.140625" style="33" customWidth="1"/>
    <col min="3" max="3" width="51.140625" style="33" customWidth="1"/>
    <col min="4" max="4" width="22.85546875" style="33" customWidth="1"/>
    <col min="5" max="5" width="23.5703125" style="33" customWidth="1"/>
    <col min="6" max="6" width="11.85546875" style="33" customWidth="1"/>
    <col min="7" max="7" width="16.140625" style="33" customWidth="1"/>
    <col min="8" max="8" width="62.85546875" style="33" customWidth="1"/>
    <col min="9" max="9" width="22.5703125" style="33" customWidth="1"/>
    <col min="10" max="10" width="25.85546875" style="33" customWidth="1"/>
    <col min="11" max="16384" width="13.140625" style="33"/>
  </cols>
  <sheetData>
    <row r="1" spans="1:10" ht="30.7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</row>
    <row r="2" spans="1:10" ht="30.75">
      <c r="A2" s="132" t="s">
        <v>55</v>
      </c>
      <c r="B2" s="132"/>
      <c r="C2" s="132"/>
      <c r="D2" s="132"/>
      <c r="E2" s="132"/>
      <c r="F2" s="132"/>
      <c r="G2" s="132"/>
      <c r="H2" s="132"/>
      <c r="I2" s="132"/>
      <c r="J2" s="132"/>
    </row>
    <row r="3" spans="1:10" ht="30.75">
      <c r="A3" s="34"/>
      <c r="B3" s="34"/>
      <c r="C3" s="34"/>
      <c r="D3" s="34"/>
      <c r="E3" s="34"/>
      <c r="F3" s="34"/>
      <c r="G3" s="34"/>
      <c r="H3" s="34"/>
      <c r="I3" s="34"/>
      <c r="J3" s="35"/>
    </row>
    <row r="4" spans="1:10" s="21" customFormat="1" ht="33.75" customHeight="1">
      <c r="A4" s="116" t="s">
        <v>2</v>
      </c>
      <c r="B4" s="118" t="s">
        <v>3</v>
      </c>
      <c r="C4" s="120" t="s">
        <v>5</v>
      </c>
      <c r="D4" s="121"/>
      <c r="E4" s="122"/>
      <c r="F4" s="123" t="s">
        <v>2</v>
      </c>
      <c r="G4" s="125" t="s">
        <v>3</v>
      </c>
      <c r="H4" s="127" t="s">
        <v>4</v>
      </c>
      <c r="I4" s="128"/>
      <c r="J4" s="129"/>
    </row>
    <row r="5" spans="1:10" s="21" customFormat="1" ht="33.75" customHeight="1">
      <c r="A5" s="117"/>
      <c r="B5" s="119"/>
      <c r="C5" s="93" t="s">
        <v>6</v>
      </c>
      <c r="D5" s="94" t="s">
        <v>7</v>
      </c>
      <c r="E5" s="93" t="s">
        <v>8</v>
      </c>
      <c r="F5" s="124"/>
      <c r="G5" s="126"/>
      <c r="H5" s="5" t="s">
        <v>6</v>
      </c>
      <c r="I5" s="5" t="s">
        <v>7</v>
      </c>
      <c r="J5" s="95" t="s">
        <v>8</v>
      </c>
    </row>
    <row r="6" spans="1:10" ht="45.75" customHeight="1">
      <c r="A6" s="14">
        <v>1</v>
      </c>
      <c r="B6" s="36">
        <v>8517</v>
      </c>
      <c r="C6" s="40" t="s">
        <v>10</v>
      </c>
      <c r="D6" s="38">
        <v>3105142275</v>
      </c>
      <c r="E6" s="41">
        <v>1069287</v>
      </c>
      <c r="F6" s="14">
        <v>1</v>
      </c>
      <c r="G6" s="36">
        <v>8471</v>
      </c>
      <c r="H6" s="37" t="s">
        <v>9</v>
      </c>
      <c r="I6" s="38">
        <v>11115011308</v>
      </c>
      <c r="J6" s="39">
        <v>3161012</v>
      </c>
    </row>
    <row r="7" spans="1:10" ht="33.950000000000003" customHeight="1">
      <c r="A7" s="14">
        <v>2</v>
      </c>
      <c r="B7" s="36">
        <v>8471</v>
      </c>
      <c r="C7" s="43" t="s">
        <v>9</v>
      </c>
      <c r="D7" s="38">
        <v>2165837445</v>
      </c>
      <c r="E7" s="41">
        <v>296258</v>
      </c>
      <c r="F7" s="14">
        <v>2</v>
      </c>
      <c r="G7" s="42" t="s">
        <v>12</v>
      </c>
      <c r="H7" s="43" t="s">
        <v>42</v>
      </c>
      <c r="I7" s="38">
        <v>963381158</v>
      </c>
      <c r="J7" s="44">
        <v>13044965</v>
      </c>
    </row>
    <row r="8" spans="1:10" ht="33.950000000000003" customHeight="1">
      <c r="A8" s="14">
        <v>3</v>
      </c>
      <c r="B8" s="36">
        <v>8523</v>
      </c>
      <c r="C8" s="43" t="s">
        <v>14</v>
      </c>
      <c r="D8" s="38">
        <v>1353423624</v>
      </c>
      <c r="E8" s="41">
        <v>211537</v>
      </c>
      <c r="F8" s="14">
        <v>3</v>
      </c>
      <c r="G8" s="36">
        <v>8541</v>
      </c>
      <c r="H8" s="37" t="s">
        <v>11</v>
      </c>
      <c r="I8" s="38">
        <v>774529780</v>
      </c>
      <c r="J8" s="39">
        <v>405118</v>
      </c>
    </row>
    <row r="9" spans="1:10" ht="33.950000000000003" customHeight="1">
      <c r="A9" s="14">
        <v>4</v>
      </c>
      <c r="B9" s="36">
        <v>8534</v>
      </c>
      <c r="C9" s="43" t="s">
        <v>15</v>
      </c>
      <c r="D9" s="38">
        <v>580070486</v>
      </c>
      <c r="E9" s="41">
        <v>192632</v>
      </c>
      <c r="F9" s="14">
        <v>4</v>
      </c>
      <c r="G9" s="36">
        <v>4011</v>
      </c>
      <c r="H9" s="37" t="s">
        <v>34</v>
      </c>
      <c r="I9" s="38">
        <v>340991134</v>
      </c>
      <c r="J9" s="44">
        <v>2302734</v>
      </c>
    </row>
    <row r="10" spans="1:10" ht="33.950000000000003" customHeight="1">
      <c r="A10" s="14">
        <v>5</v>
      </c>
      <c r="B10" s="36">
        <v>8473</v>
      </c>
      <c r="C10" s="43" t="s">
        <v>16</v>
      </c>
      <c r="D10" s="38">
        <v>572339181</v>
      </c>
      <c r="E10" s="41">
        <v>150757</v>
      </c>
      <c r="F10" s="14">
        <v>5</v>
      </c>
      <c r="G10" s="45" t="s">
        <v>32</v>
      </c>
      <c r="H10" s="37" t="s">
        <v>15</v>
      </c>
      <c r="I10" s="38">
        <v>249311349</v>
      </c>
      <c r="J10" s="39">
        <v>246320</v>
      </c>
    </row>
    <row r="11" spans="1:10" ht="33.950000000000003" customHeight="1">
      <c r="A11" s="14">
        <v>6</v>
      </c>
      <c r="B11" s="36">
        <v>2716</v>
      </c>
      <c r="C11" s="43" t="s">
        <v>20</v>
      </c>
      <c r="D11" s="38">
        <v>572278804</v>
      </c>
      <c r="E11" s="41">
        <v>2</v>
      </c>
      <c r="F11" s="14">
        <v>6</v>
      </c>
      <c r="G11" s="36">
        <v>2202</v>
      </c>
      <c r="H11" s="43" t="s">
        <v>19</v>
      </c>
      <c r="I11" s="38">
        <v>221541016</v>
      </c>
      <c r="J11" s="44">
        <v>5837992</v>
      </c>
    </row>
    <row r="12" spans="1:10" ht="33.950000000000003" customHeight="1">
      <c r="A12" s="14">
        <v>7</v>
      </c>
      <c r="B12" s="36">
        <v>8529</v>
      </c>
      <c r="C12" s="46" t="s">
        <v>23</v>
      </c>
      <c r="D12" s="38">
        <v>525651723</v>
      </c>
      <c r="E12" s="41">
        <v>55922</v>
      </c>
      <c r="F12" s="14">
        <v>7</v>
      </c>
      <c r="G12" s="36">
        <v>2710</v>
      </c>
      <c r="H12" s="43" t="s">
        <v>22</v>
      </c>
      <c r="I12" s="38">
        <v>168417367</v>
      </c>
      <c r="J12" s="39">
        <v>12346206</v>
      </c>
    </row>
    <row r="13" spans="1:10" s="47" customFormat="1" ht="65.25" customHeight="1">
      <c r="A13" s="14">
        <v>8</v>
      </c>
      <c r="B13" s="36">
        <v>3818</v>
      </c>
      <c r="C13" s="37" t="s">
        <v>18</v>
      </c>
      <c r="D13" s="38">
        <v>425788827</v>
      </c>
      <c r="E13" s="41">
        <v>328492</v>
      </c>
      <c r="F13" s="14">
        <v>8</v>
      </c>
      <c r="G13" s="45" t="s">
        <v>35</v>
      </c>
      <c r="H13" s="37" t="s">
        <v>36</v>
      </c>
      <c r="I13" s="38">
        <v>155394919</v>
      </c>
      <c r="J13" s="44">
        <v>55851</v>
      </c>
    </row>
    <row r="14" spans="1:10" ht="33.950000000000003" customHeight="1">
      <c r="A14" s="14">
        <v>9</v>
      </c>
      <c r="B14" s="36">
        <v>8542</v>
      </c>
      <c r="C14" s="43" t="s">
        <v>56</v>
      </c>
      <c r="D14" s="38">
        <v>272914246</v>
      </c>
      <c r="E14" s="41">
        <v>6646</v>
      </c>
      <c r="F14" s="14">
        <v>9</v>
      </c>
      <c r="G14" s="36">
        <v>4401</v>
      </c>
      <c r="H14" s="43" t="s">
        <v>21</v>
      </c>
      <c r="I14" s="38">
        <v>134294755</v>
      </c>
      <c r="J14" s="39">
        <v>71611150</v>
      </c>
    </row>
    <row r="15" spans="1:10" s="47" customFormat="1" ht="33.950000000000003" customHeight="1">
      <c r="A15" s="14">
        <v>10</v>
      </c>
      <c r="B15" s="36">
        <v>8536</v>
      </c>
      <c r="C15" s="43" t="s">
        <v>25</v>
      </c>
      <c r="D15" s="38">
        <v>260494055</v>
      </c>
      <c r="E15" s="41">
        <v>169349</v>
      </c>
      <c r="F15" s="14">
        <v>10</v>
      </c>
      <c r="G15" s="45" t="s">
        <v>38</v>
      </c>
      <c r="H15" s="37" t="s">
        <v>39</v>
      </c>
      <c r="I15" s="38">
        <v>124266295</v>
      </c>
      <c r="J15" s="44">
        <v>9900</v>
      </c>
    </row>
    <row r="16" spans="1:10" s="47" customFormat="1" ht="28.5">
      <c r="A16" s="14"/>
      <c r="B16" s="14"/>
      <c r="C16" s="48" t="s">
        <v>28</v>
      </c>
      <c r="D16" s="51">
        <f>SUM(D6:D15)</f>
        <v>9833940666</v>
      </c>
      <c r="E16" s="52"/>
      <c r="F16" s="14"/>
      <c r="G16" s="45"/>
      <c r="H16" s="48" t="s">
        <v>28</v>
      </c>
      <c r="I16" s="49">
        <f>SUM(I6:I15)</f>
        <v>14247139081</v>
      </c>
      <c r="J16" s="50"/>
    </row>
    <row r="17" spans="1:9">
      <c r="A17" s="53"/>
      <c r="B17" s="53"/>
      <c r="C17" s="53"/>
      <c r="D17" s="53"/>
      <c r="E17" s="53"/>
      <c r="H17" s="53"/>
      <c r="I17" s="53"/>
    </row>
    <row r="18" spans="1:9">
      <c r="A18" s="33" t="s">
        <v>29</v>
      </c>
    </row>
    <row r="22" spans="1:9">
      <c r="H22" s="18"/>
      <c r="I22" s="53"/>
    </row>
    <row r="23" spans="1:9">
      <c r="C23" s="18"/>
      <c r="D23" s="53"/>
      <c r="E23" s="53"/>
      <c r="H23" s="18"/>
      <c r="I23" s="53"/>
    </row>
    <row r="24" spans="1:9">
      <c r="C24" s="18"/>
      <c r="D24" s="54"/>
      <c r="E24" s="54"/>
      <c r="H24" s="18"/>
      <c r="I24" s="53"/>
    </row>
    <row r="25" spans="1:9">
      <c r="C25" s="20"/>
      <c r="D25" s="53"/>
      <c r="E25" s="53"/>
      <c r="H25" s="18"/>
      <c r="I25" s="53"/>
    </row>
    <row r="26" spans="1:9">
      <c r="C26" s="20"/>
      <c r="D26" s="53"/>
      <c r="E26" s="53"/>
      <c r="H26" s="18"/>
      <c r="I26" s="53"/>
    </row>
    <row r="27" spans="1:9">
      <c r="C27" s="20"/>
      <c r="D27" s="54"/>
      <c r="E27" s="54"/>
      <c r="H27" s="18"/>
      <c r="I27" s="53"/>
    </row>
    <row r="28" spans="1:9">
      <c r="C28" s="20"/>
      <c r="D28" s="53"/>
      <c r="E28" s="53"/>
      <c r="H28" s="18"/>
      <c r="I28" s="53"/>
    </row>
    <row r="29" spans="1:9">
      <c r="C29" s="20"/>
      <c r="D29" s="53"/>
      <c r="E29" s="53"/>
      <c r="H29" s="18"/>
      <c r="I29" s="53"/>
    </row>
    <row r="30" spans="1:9">
      <c r="C30" s="20"/>
      <c r="D30" s="54"/>
      <c r="E30" s="54"/>
      <c r="H30" s="18"/>
      <c r="I30" s="47"/>
    </row>
    <row r="31" spans="1:9">
      <c r="C31" s="20"/>
      <c r="D31" s="54"/>
      <c r="E31" s="54"/>
      <c r="H31" s="18"/>
      <c r="I31" s="53"/>
    </row>
    <row r="32" spans="1:9">
      <c r="C32" s="20"/>
    </row>
  </sheetData>
  <mergeCells count="8">
    <mergeCell ref="A1:J1"/>
    <mergeCell ref="A2:J2"/>
    <mergeCell ref="F4:F5"/>
    <mergeCell ref="G4:G5"/>
    <mergeCell ref="H4:J4"/>
    <mergeCell ref="A4:A5"/>
    <mergeCell ref="B4:B5"/>
    <mergeCell ref="C4:E4"/>
  </mergeCells>
  <pageMargins left="0.7" right="0.7" top="0.75" bottom="0.75" header="0.3" footer="0.3"/>
  <pageSetup paperSize="9" scale="5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4" zoomScale="70" zoomScaleNormal="70" workbookViewId="0">
      <selection activeCell="D23" sqref="D23"/>
    </sheetView>
    <sheetView topLeftCell="A7" workbookViewId="1">
      <selection activeCell="B8" sqref="B8"/>
    </sheetView>
  </sheetViews>
  <sheetFormatPr defaultColWidth="13.140625" defaultRowHeight="26.25"/>
  <cols>
    <col min="1" max="1" width="9.42578125" style="33" customWidth="1"/>
    <col min="2" max="2" width="14.5703125" style="33" customWidth="1"/>
    <col min="3" max="3" width="52.85546875" style="33" customWidth="1"/>
    <col min="4" max="4" width="23.85546875" style="33" customWidth="1"/>
    <col min="5" max="5" width="25.140625" style="33" customWidth="1"/>
    <col min="6" max="6" width="11.42578125" style="33" customWidth="1"/>
    <col min="7" max="7" width="17" style="33" customWidth="1"/>
    <col min="8" max="8" width="64" style="33" customWidth="1"/>
    <col min="9" max="9" width="24.85546875" style="33" customWidth="1"/>
    <col min="10" max="10" width="27.140625" style="33" customWidth="1"/>
    <col min="11" max="16384" width="13.140625" style="33"/>
  </cols>
  <sheetData>
    <row r="1" spans="1:10" ht="30.7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</row>
    <row r="2" spans="1:10" ht="30.75">
      <c r="A2" s="132" t="s">
        <v>57</v>
      </c>
      <c r="B2" s="132"/>
      <c r="C2" s="132"/>
      <c r="D2" s="132"/>
      <c r="E2" s="132"/>
      <c r="F2" s="132"/>
      <c r="G2" s="132"/>
      <c r="H2" s="132"/>
      <c r="I2" s="132"/>
      <c r="J2" s="132"/>
    </row>
    <row r="3" spans="1:10" ht="30.75">
      <c r="A3" s="34"/>
      <c r="B3" s="34"/>
      <c r="C3" s="34"/>
      <c r="D3" s="34"/>
      <c r="E3" s="34"/>
      <c r="F3" s="34"/>
      <c r="G3" s="34"/>
      <c r="H3" s="34"/>
      <c r="I3" s="34"/>
      <c r="J3" s="35"/>
    </row>
    <row r="4" spans="1:10" s="21" customFormat="1" ht="33.75" customHeight="1">
      <c r="A4" s="116" t="s">
        <v>2</v>
      </c>
      <c r="B4" s="118" t="s">
        <v>3</v>
      </c>
      <c r="C4" s="120" t="s">
        <v>5</v>
      </c>
      <c r="D4" s="121"/>
      <c r="E4" s="122"/>
      <c r="F4" s="123" t="s">
        <v>2</v>
      </c>
      <c r="G4" s="125" t="s">
        <v>3</v>
      </c>
      <c r="H4" s="127" t="s">
        <v>4</v>
      </c>
      <c r="I4" s="128"/>
      <c r="J4" s="129"/>
    </row>
    <row r="5" spans="1:10" s="21" customFormat="1" ht="33.75" customHeight="1">
      <c r="A5" s="117"/>
      <c r="B5" s="119"/>
      <c r="C5" s="93" t="s">
        <v>6</v>
      </c>
      <c r="D5" s="94" t="s">
        <v>7</v>
      </c>
      <c r="E5" s="93" t="s">
        <v>8</v>
      </c>
      <c r="F5" s="124"/>
      <c r="G5" s="126"/>
      <c r="H5" s="5" t="s">
        <v>6</v>
      </c>
      <c r="I5" s="5" t="s">
        <v>7</v>
      </c>
      <c r="J5" s="95" t="s">
        <v>8</v>
      </c>
    </row>
    <row r="6" spans="1:10" ht="33.950000000000003" customHeight="1">
      <c r="A6" s="14">
        <v>1</v>
      </c>
      <c r="B6" s="36">
        <v>8517</v>
      </c>
      <c r="C6" s="43" t="s">
        <v>10</v>
      </c>
      <c r="D6" s="38">
        <v>3441534088</v>
      </c>
      <c r="E6" s="55">
        <v>914477</v>
      </c>
      <c r="F6" s="14">
        <v>1</v>
      </c>
      <c r="G6" s="36">
        <v>8471</v>
      </c>
      <c r="H6" s="37" t="s">
        <v>9</v>
      </c>
      <c r="I6" s="38">
        <v>10310534662</v>
      </c>
      <c r="J6" s="9">
        <v>2474872</v>
      </c>
    </row>
    <row r="7" spans="1:10" ht="33.950000000000003" customHeight="1">
      <c r="A7" s="14">
        <v>2</v>
      </c>
      <c r="B7" s="36">
        <v>8471</v>
      </c>
      <c r="C7" s="43" t="s">
        <v>9</v>
      </c>
      <c r="D7" s="38">
        <v>2218784097</v>
      </c>
      <c r="E7" s="55">
        <v>260002</v>
      </c>
      <c r="F7" s="14">
        <v>2</v>
      </c>
      <c r="G7" s="42" t="s">
        <v>12</v>
      </c>
      <c r="H7" s="43" t="s">
        <v>42</v>
      </c>
      <c r="I7" s="38">
        <v>954121400</v>
      </c>
      <c r="J7" s="9">
        <v>13876469</v>
      </c>
    </row>
    <row r="8" spans="1:10" ht="33.950000000000003" customHeight="1">
      <c r="A8" s="14">
        <v>3</v>
      </c>
      <c r="B8" s="36">
        <v>8523</v>
      </c>
      <c r="C8" s="43" t="s">
        <v>14</v>
      </c>
      <c r="D8" s="38">
        <v>1594965887</v>
      </c>
      <c r="E8" s="55">
        <v>203216</v>
      </c>
      <c r="F8" s="14">
        <v>3</v>
      </c>
      <c r="G8" s="36">
        <v>8541</v>
      </c>
      <c r="H8" s="37" t="s">
        <v>11</v>
      </c>
      <c r="I8" s="38">
        <v>637136968</v>
      </c>
      <c r="J8" s="9">
        <v>295617</v>
      </c>
    </row>
    <row r="9" spans="1:10" ht="33.950000000000003" customHeight="1">
      <c r="A9" s="14">
        <v>4</v>
      </c>
      <c r="B9" s="36">
        <v>8473</v>
      </c>
      <c r="C9" s="43" t="s">
        <v>16</v>
      </c>
      <c r="D9" s="38">
        <v>851402975</v>
      </c>
      <c r="E9" s="55">
        <v>262964</v>
      </c>
      <c r="F9" s="14">
        <v>4</v>
      </c>
      <c r="G9" s="36">
        <v>4011</v>
      </c>
      <c r="H9" s="37" t="s">
        <v>34</v>
      </c>
      <c r="I9" s="38">
        <v>418518550</v>
      </c>
      <c r="J9" s="9">
        <v>2794133</v>
      </c>
    </row>
    <row r="10" spans="1:10" ht="33.950000000000003" customHeight="1">
      <c r="A10" s="14">
        <v>5</v>
      </c>
      <c r="B10" s="36">
        <v>2716</v>
      </c>
      <c r="C10" s="43" t="s">
        <v>20</v>
      </c>
      <c r="D10" s="38">
        <v>749970455</v>
      </c>
      <c r="E10" s="55">
        <v>2</v>
      </c>
      <c r="F10" s="14">
        <v>5</v>
      </c>
      <c r="G10" s="45" t="s">
        <v>32</v>
      </c>
      <c r="H10" s="37" t="s">
        <v>15</v>
      </c>
      <c r="I10" s="38">
        <v>342173766</v>
      </c>
      <c r="J10" s="9">
        <v>302675</v>
      </c>
    </row>
    <row r="11" spans="1:10" ht="33.950000000000003" customHeight="1">
      <c r="A11" s="14">
        <v>6</v>
      </c>
      <c r="B11" s="36">
        <v>8529</v>
      </c>
      <c r="C11" s="46" t="s">
        <v>23</v>
      </c>
      <c r="D11" s="38">
        <v>401619290</v>
      </c>
      <c r="E11" s="55">
        <v>37873</v>
      </c>
      <c r="F11" s="14">
        <v>6</v>
      </c>
      <c r="G11" s="36">
        <v>2202</v>
      </c>
      <c r="H11" s="43" t="s">
        <v>19</v>
      </c>
      <c r="I11" s="38">
        <v>222727130</v>
      </c>
      <c r="J11" s="9">
        <v>6277591</v>
      </c>
    </row>
    <row r="12" spans="1:10" ht="33.950000000000003" customHeight="1">
      <c r="A12" s="14">
        <v>7</v>
      </c>
      <c r="B12" s="36">
        <v>3818</v>
      </c>
      <c r="C12" s="37" t="s">
        <v>18</v>
      </c>
      <c r="D12" s="38">
        <v>339427921</v>
      </c>
      <c r="E12" s="55">
        <v>257436</v>
      </c>
      <c r="F12" s="14">
        <v>7</v>
      </c>
      <c r="G12" s="36">
        <v>2710</v>
      </c>
      <c r="H12" s="43" t="s">
        <v>22</v>
      </c>
      <c r="I12" s="38">
        <v>182344108</v>
      </c>
      <c r="J12" s="9">
        <v>12031667</v>
      </c>
    </row>
    <row r="13" spans="1:10" s="47" customFormat="1" ht="33.950000000000003" customHeight="1">
      <c r="A13" s="14">
        <v>8</v>
      </c>
      <c r="B13" s="36">
        <v>8534</v>
      </c>
      <c r="C13" s="43" t="s">
        <v>15</v>
      </c>
      <c r="D13" s="38">
        <v>328508770</v>
      </c>
      <c r="E13" s="55">
        <v>116267</v>
      </c>
      <c r="F13" s="14">
        <v>8</v>
      </c>
      <c r="G13" s="45" t="s">
        <v>58</v>
      </c>
      <c r="H13" s="56" t="s">
        <v>24</v>
      </c>
      <c r="I13" s="38">
        <v>159983274</v>
      </c>
      <c r="J13" s="9">
        <v>12260000</v>
      </c>
    </row>
    <row r="14" spans="1:10" ht="33.950000000000003" customHeight="1">
      <c r="A14" s="14">
        <v>9</v>
      </c>
      <c r="B14" s="36">
        <v>8544</v>
      </c>
      <c r="C14" s="37" t="s">
        <v>27</v>
      </c>
      <c r="D14" s="38">
        <v>278918641</v>
      </c>
      <c r="E14" s="55">
        <v>257167</v>
      </c>
      <c r="F14" s="14">
        <v>9</v>
      </c>
      <c r="G14" s="36">
        <v>4401</v>
      </c>
      <c r="H14" s="43" t="s">
        <v>21</v>
      </c>
      <c r="I14" s="38">
        <v>150263962</v>
      </c>
      <c r="J14" s="9">
        <v>81390005</v>
      </c>
    </row>
    <row r="15" spans="1:10" s="47" customFormat="1" ht="33.950000000000003" customHeight="1">
      <c r="A15" s="14">
        <v>10</v>
      </c>
      <c r="B15" s="36">
        <v>8536</v>
      </c>
      <c r="C15" s="43" t="s">
        <v>97</v>
      </c>
      <c r="D15" s="38">
        <v>269894881</v>
      </c>
      <c r="E15" s="55">
        <v>13079</v>
      </c>
      <c r="F15" s="14">
        <v>10</v>
      </c>
      <c r="G15" s="45" t="s">
        <v>43</v>
      </c>
      <c r="H15" s="37" t="s">
        <v>44</v>
      </c>
      <c r="I15" s="38">
        <v>87915699</v>
      </c>
      <c r="J15" s="9">
        <v>6725</v>
      </c>
    </row>
    <row r="16" spans="1:10" s="47" customFormat="1" ht="28.5">
      <c r="A16" s="14"/>
      <c r="B16" s="14"/>
      <c r="C16" s="48" t="s">
        <v>28</v>
      </c>
      <c r="D16" s="51">
        <f>SUM(D6:D15)</f>
        <v>10475027005</v>
      </c>
      <c r="E16" s="57"/>
      <c r="F16" s="14"/>
      <c r="G16" s="45"/>
      <c r="H16" s="48" t="s">
        <v>28</v>
      </c>
      <c r="I16" s="49">
        <f>SUM(I6:I15)</f>
        <v>13465719519</v>
      </c>
      <c r="J16" s="41"/>
    </row>
    <row r="17" spans="1:9">
      <c r="A17" s="53"/>
      <c r="B17" s="53"/>
      <c r="C17" s="53"/>
      <c r="D17" s="53"/>
      <c r="E17" s="53"/>
      <c r="H17" s="53"/>
      <c r="I17" s="53"/>
    </row>
    <row r="18" spans="1:9">
      <c r="A18" s="33" t="s">
        <v>29</v>
      </c>
    </row>
    <row r="22" spans="1:9">
      <c r="H22" s="18"/>
      <c r="I22" s="53"/>
    </row>
    <row r="23" spans="1:9">
      <c r="C23" s="18"/>
      <c r="D23" s="53"/>
      <c r="E23" s="53"/>
      <c r="H23" s="18"/>
      <c r="I23" s="53"/>
    </row>
    <row r="24" spans="1:9">
      <c r="C24" s="18"/>
      <c r="D24" s="54"/>
      <c r="E24" s="54"/>
      <c r="H24" s="18"/>
      <c r="I24" s="53"/>
    </row>
    <row r="25" spans="1:9">
      <c r="C25" s="20"/>
      <c r="D25" s="53"/>
      <c r="E25" s="53"/>
      <c r="H25" s="18"/>
      <c r="I25" s="53"/>
    </row>
    <row r="26" spans="1:9">
      <c r="C26" s="20"/>
      <c r="D26" s="53"/>
      <c r="E26" s="53"/>
      <c r="H26" s="18"/>
      <c r="I26" s="53"/>
    </row>
    <row r="27" spans="1:9">
      <c r="C27" s="20"/>
      <c r="D27" s="54"/>
      <c r="E27" s="54"/>
      <c r="H27" s="18"/>
      <c r="I27" s="53"/>
    </row>
    <row r="28" spans="1:9">
      <c r="C28" s="20"/>
      <c r="D28" s="53"/>
      <c r="E28" s="53"/>
      <c r="H28" s="18"/>
      <c r="I28" s="53"/>
    </row>
    <row r="29" spans="1:9">
      <c r="C29" s="20"/>
      <c r="D29" s="53"/>
      <c r="E29" s="53"/>
      <c r="H29" s="18"/>
      <c r="I29" s="53"/>
    </row>
    <row r="30" spans="1:9">
      <c r="C30" s="20"/>
      <c r="D30" s="54"/>
      <c r="E30" s="54"/>
      <c r="H30" s="18"/>
      <c r="I30" s="47"/>
    </row>
    <row r="31" spans="1:9">
      <c r="C31" s="20"/>
      <c r="D31" s="54"/>
      <c r="E31" s="54"/>
      <c r="H31" s="18"/>
      <c r="I31" s="53"/>
    </row>
    <row r="32" spans="1:9">
      <c r="C32" s="20"/>
    </row>
  </sheetData>
  <mergeCells count="8">
    <mergeCell ref="A1:J1"/>
    <mergeCell ref="A2:J2"/>
    <mergeCell ref="F4:F5"/>
    <mergeCell ref="G4:G5"/>
    <mergeCell ref="H4:J4"/>
    <mergeCell ref="A4:A5"/>
    <mergeCell ref="B4:B5"/>
    <mergeCell ref="C4:E4"/>
  </mergeCells>
  <pageMargins left="0.7" right="0.7" top="0.75" bottom="0.75" header="0.3" footer="0.3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5" zoomScale="70" zoomScaleNormal="70" workbookViewId="0">
      <selection activeCell="H11" sqref="H11"/>
    </sheetView>
    <sheetView workbookViewId="1">
      <selection sqref="A1:J1"/>
    </sheetView>
  </sheetViews>
  <sheetFormatPr defaultColWidth="13.140625" defaultRowHeight="26.25"/>
  <cols>
    <col min="1" max="1" width="9.42578125" style="33" customWidth="1"/>
    <col min="2" max="2" width="14.5703125" style="33" customWidth="1"/>
    <col min="3" max="3" width="52.85546875" style="33" customWidth="1"/>
    <col min="4" max="4" width="23.85546875" style="33" customWidth="1"/>
    <col min="5" max="5" width="25.140625" style="33" customWidth="1"/>
    <col min="6" max="6" width="11.42578125" style="33" customWidth="1"/>
    <col min="7" max="7" width="17" style="33" customWidth="1"/>
    <col min="8" max="8" width="64" style="33" customWidth="1"/>
    <col min="9" max="9" width="24.85546875" style="33" customWidth="1"/>
    <col min="10" max="10" width="27.140625" style="33" customWidth="1"/>
    <col min="11" max="16384" width="13.140625" style="33"/>
  </cols>
  <sheetData>
    <row r="1" spans="1:10" ht="30.7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J1" s="132"/>
    </row>
    <row r="2" spans="1:10" ht="30.75">
      <c r="A2" s="132" t="s">
        <v>59</v>
      </c>
      <c r="B2" s="132"/>
      <c r="C2" s="132"/>
      <c r="D2" s="132"/>
      <c r="E2" s="132"/>
      <c r="F2" s="132"/>
      <c r="G2" s="132"/>
      <c r="H2" s="132"/>
      <c r="I2" s="132"/>
      <c r="J2" s="132"/>
    </row>
    <row r="3" spans="1:10" ht="30.75">
      <c r="A3" s="34"/>
      <c r="B3" s="34"/>
      <c r="C3" s="34"/>
      <c r="D3" s="34"/>
      <c r="E3" s="34"/>
      <c r="F3" s="34"/>
      <c r="G3" s="34"/>
      <c r="H3" s="34"/>
      <c r="I3" s="34"/>
      <c r="J3" s="35"/>
    </row>
    <row r="4" spans="1:10" s="21" customFormat="1" ht="33.75" customHeight="1">
      <c r="A4" s="116" t="s">
        <v>2</v>
      </c>
      <c r="B4" s="118" t="s">
        <v>3</v>
      </c>
      <c r="C4" s="120" t="s">
        <v>5</v>
      </c>
      <c r="D4" s="121"/>
      <c r="E4" s="122"/>
      <c r="F4" s="123" t="s">
        <v>2</v>
      </c>
      <c r="G4" s="125" t="s">
        <v>3</v>
      </c>
      <c r="H4" s="127" t="s">
        <v>4</v>
      </c>
      <c r="I4" s="128"/>
      <c r="J4" s="129"/>
    </row>
    <row r="5" spans="1:10" s="21" customFormat="1" ht="33.75" customHeight="1">
      <c r="A5" s="117"/>
      <c r="B5" s="119"/>
      <c r="C5" s="93" t="s">
        <v>6</v>
      </c>
      <c r="D5" s="94" t="s">
        <v>7</v>
      </c>
      <c r="E5" s="93" t="s">
        <v>8</v>
      </c>
      <c r="F5" s="124"/>
      <c r="G5" s="126"/>
      <c r="H5" s="5" t="s">
        <v>6</v>
      </c>
      <c r="I5" s="5" t="s">
        <v>7</v>
      </c>
      <c r="J5" s="95" t="s">
        <v>8</v>
      </c>
    </row>
    <row r="6" spans="1:10" ht="33.950000000000003" customHeight="1">
      <c r="A6" s="58">
        <v>1</v>
      </c>
      <c r="B6" s="58">
        <v>8517</v>
      </c>
      <c r="C6" s="43" t="s">
        <v>10</v>
      </c>
      <c r="D6" s="38">
        <v>2462163196</v>
      </c>
      <c r="E6" s="9">
        <v>588118</v>
      </c>
      <c r="F6" s="14">
        <v>1</v>
      </c>
      <c r="G6" s="58">
        <v>8471</v>
      </c>
      <c r="H6" s="37" t="s">
        <v>9</v>
      </c>
      <c r="I6" s="38">
        <v>6197529766</v>
      </c>
      <c r="J6" s="9">
        <v>1877066</v>
      </c>
    </row>
    <row r="7" spans="1:10" ht="33.950000000000003" customHeight="1">
      <c r="A7" s="58">
        <v>2</v>
      </c>
      <c r="B7" s="58">
        <v>8471</v>
      </c>
      <c r="C7" s="43" t="s">
        <v>9</v>
      </c>
      <c r="D7" s="38">
        <v>1448414227</v>
      </c>
      <c r="E7" s="9">
        <v>205085</v>
      </c>
      <c r="F7" s="14">
        <v>2</v>
      </c>
      <c r="G7" s="58">
        <v>8541</v>
      </c>
      <c r="H7" s="37" t="s">
        <v>11</v>
      </c>
      <c r="I7" s="38">
        <v>641345006</v>
      </c>
      <c r="J7" s="9">
        <v>266426</v>
      </c>
    </row>
    <row r="8" spans="1:10" ht="33.950000000000003" customHeight="1">
      <c r="A8" s="58">
        <v>3</v>
      </c>
      <c r="B8" s="58">
        <v>8523</v>
      </c>
      <c r="C8" s="43" t="s">
        <v>14</v>
      </c>
      <c r="D8" s="38">
        <v>881631272</v>
      </c>
      <c r="E8" s="9">
        <v>142292</v>
      </c>
      <c r="F8" s="14">
        <v>3</v>
      </c>
      <c r="G8" s="58">
        <v>8534</v>
      </c>
      <c r="H8" s="37" t="s">
        <v>15</v>
      </c>
      <c r="I8" s="38">
        <v>321180764</v>
      </c>
      <c r="J8" s="9">
        <v>289706</v>
      </c>
    </row>
    <row r="9" spans="1:10" ht="33.950000000000003" customHeight="1">
      <c r="A9" s="58">
        <v>4</v>
      </c>
      <c r="B9" s="58">
        <v>8473</v>
      </c>
      <c r="C9" s="43" t="s">
        <v>16</v>
      </c>
      <c r="D9" s="38">
        <v>750927334</v>
      </c>
      <c r="E9" s="9">
        <v>233994</v>
      </c>
      <c r="F9" s="14">
        <v>4</v>
      </c>
      <c r="G9" s="58">
        <v>4011</v>
      </c>
      <c r="H9" s="37" t="s">
        <v>17</v>
      </c>
      <c r="I9" s="38">
        <v>258423541</v>
      </c>
      <c r="J9" s="9">
        <v>1856316</v>
      </c>
    </row>
    <row r="10" spans="1:10" ht="33.950000000000003" customHeight="1">
      <c r="A10" s="58">
        <v>5</v>
      </c>
      <c r="B10" s="58">
        <v>2716</v>
      </c>
      <c r="C10" s="43" t="s">
        <v>20</v>
      </c>
      <c r="D10" s="38">
        <v>564784314</v>
      </c>
      <c r="E10" s="9">
        <v>2</v>
      </c>
      <c r="F10" s="14">
        <v>5</v>
      </c>
      <c r="G10" s="59" t="s">
        <v>12</v>
      </c>
      <c r="H10" s="37" t="s">
        <v>13</v>
      </c>
      <c r="I10" s="38">
        <v>251164686</v>
      </c>
      <c r="J10" s="9">
        <v>3513025</v>
      </c>
    </row>
    <row r="11" spans="1:10" ht="33.950000000000003" customHeight="1">
      <c r="A11" s="58">
        <v>6</v>
      </c>
      <c r="B11" s="58">
        <v>3818</v>
      </c>
      <c r="C11" s="37" t="s">
        <v>18</v>
      </c>
      <c r="D11" s="38">
        <v>456603792</v>
      </c>
      <c r="E11" s="9">
        <v>350066</v>
      </c>
      <c r="F11" s="14">
        <v>6</v>
      </c>
      <c r="G11" s="58">
        <v>2202</v>
      </c>
      <c r="H11" s="37" t="s">
        <v>19</v>
      </c>
      <c r="I11" s="38">
        <v>214005381</v>
      </c>
      <c r="J11" s="9">
        <v>6213162</v>
      </c>
    </row>
    <row r="12" spans="1:10" ht="33.950000000000003" customHeight="1">
      <c r="A12" s="58">
        <v>7</v>
      </c>
      <c r="B12" s="58">
        <v>8529</v>
      </c>
      <c r="C12" s="46" t="s">
        <v>23</v>
      </c>
      <c r="D12" s="38">
        <v>392466227</v>
      </c>
      <c r="E12" s="9">
        <v>39896</v>
      </c>
      <c r="F12" s="14">
        <v>7</v>
      </c>
      <c r="G12" s="58">
        <v>1701</v>
      </c>
      <c r="H12" s="37" t="s">
        <v>24</v>
      </c>
      <c r="I12" s="38">
        <v>192143978</v>
      </c>
      <c r="J12" s="9">
        <v>14445440</v>
      </c>
    </row>
    <row r="13" spans="1:10" s="47" customFormat="1" ht="33.950000000000003" customHeight="1">
      <c r="A13" s="58">
        <v>8</v>
      </c>
      <c r="B13" s="58">
        <v>8534</v>
      </c>
      <c r="C13" s="37" t="s">
        <v>15</v>
      </c>
      <c r="D13" s="38">
        <v>370519642</v>
      </c>
      <c r="E13" s="9">
        <v>122687</v>
      </c>
      <c r="F13" s="14">
        <v>8</v>
      </c>
      <c r="G13" s="58">
        <v>2710</v>
      </c>
      <c r="H13" s="37" t="s">
        <v>22</v>
      </c>
      <c r="I13" s="38">
        <v>190578671</v>
      </c>
      <c r="J13" s="9">
        <v>11675446</v>
      </c>
    </row>
    <row r="14" spans="1:10" ht="33.950000000000003" customHeight="1">
      <c r="A14" s="58">
        <v>9</v>
      </c>
      <c r="B14" s="58">
        <v>8504</v>
      </c>
      <c r="C14" s="37" t="s">
        <v>60</v>
      </c>
      <c r="D14" s="38">
        <v>199834418</v>
      </c>
      <c r="E14" s="9">
        <v>409649</v>
      </c>
      <c r="F14" s="14">
        <v>9</v>
      </c>
      <c r="G14" s="58">
        <v>4401</v>
      </c>
      <c r="H14" s="37" t="s">
        <v>21</v>
      </c>
      <c r="I14" s="38">
        <v>145969254</v>
      </c>
      <c r="J14" s="9">
        <v>79788880</v>
      </c>
    </row>
    <row r="15" spans="1:10" s="47" customFormat="1" ht="33.950000000000003" customHeight="1">
      <c r="A15" s="58">
        <v>10</v>
      </c>
      <c r="B15" s="58">
        <v>8536</v>
      </c>
      <c r="C15" s="43" t="s">
        <v>25</v>
      </c>
      <c r="D15" s="38">
        <v>182632578</v>
      </c>
      <c r="E15" s="9">
        <v>104499</v>
      </c>
      <c r="F15" s="14">
        <v>10</v>
      </c>
      <c r="G15" s="58">
        <v>8529</v>
      </c>
      <c r="H15" s="37" t="s">
        <v>44</v>
      </c>
      <c r="I15" s="38">
        <v>78529551</v>
      </c>
      <c r="J15" s="9">
        <v>7880</v>
      </c>
    </row>
    <row r="16" spans="1:10" s="47" customFormat="1" ht="28.5">
      <c r="A16" s="37"/>
      <c r="B16" s="37"/>
      <c r="C16" s="48" t="s">
        <v>28</v>
      </c>
      <c r="D16" s="49">
        <f>SUM(D6:D15)</f>
        <v>7709977000</v>
      </c>
      <c r="E16" s="9"/>
      <c r="F16" s="14"/>
      <c r="G16" s="37"/>
      <c r="H16" s="48" t="s">
        <v>28</v>
      </c>
      <c r="I16" s="49">
        <f>SUM(I6:I15)</f>
        <v>8490870598</v>
      </c>
      <c r="J16" s="37"/>
    </row>
    <row r="17" spans="1:9">
      <c r="A17" s="53"/>
      <c r="B17" s="53"/>
      <c r="C17" s="53"/>
      <c r="D17" s="53"/>
      <c r="E17" s="53"/>
      <c r="H17" s="53"/>
      <c r="I17" s="53"/>
    </row>
    <row r="18" spans="1:9">
      <c r="A18" s="33" t="s">
        <v>29</v>
      </c>
    </row>
    <row r="22" spans="1:9">
      <c r="H22" s="18"/>
      <c r="I22" s="53"/>
    </row>
    <row r="23" spans="1:9">
      <c r="C23" s="18"/>
      <c r="D23" s="53"/>
      <c r="E23" s="53"/>
      <c r="H23" s="18"/>
      <c r="I23" s="53"/>
    </row>
    <row r="24" spans="1:9">
      <c r="C24" s="18"/>
      <c r="D24" s="54"/>
      <c r="E24" s="54"/>
      <c r="H24" s="18"/>
      <c r="I24" s="53"/>
    </row>
    <row r="25" spans="1:9">
      <c r="C25" s="20"/>
      <c r="D25" s="53"/>
      <c r="E25" s="53"/>
      <c r="H25" s="18"/>
      <c r="I25" s="53"/>
    </row>
    <row r="26" spans="1:9">
      <c r="C26" s="20"/>
      <c r="D26" s="53"/>
      <c r="E26" s="53"/>
      <c r="H26" s="18"/>
      <c r="I26" s="53"/>
    </row>
    <row r="27" spans="1:9">
      <c r="C27" s="20"/>
      <c r="D27" s="54"/>
      <c r="E27" s="54"/>
      <c r="H27" s="18"/>
      <c r="I27" s="53"/>
    </row>
    <row r="28" spans="1:9">
      <c r="C28" s="20"/>
      <c r="D28" s="53"/>
      <c r="E28" s="53"/>
      <c r="H28" s="18"/>
      <c r="I28" s="53"/>
    </row>
    <row r="29" spans="1:9">
      <c r="C29" s="20"/>
      <c r="D29" s="53"/>
      <c r="E29" s="53"/>
      <c r="H29" s="18"/>
      <c r="I29" s="53"/>
    </row>
    <row r="30" spans="1:9">
      <c r="C30" s="20"/>
      <c r="D30" s="54"/>
      <c r="E30" s="54"/>
      <c r="H30" s="18"/>
      <c r="I30" s="47"/>
    </row>
    <row r="31" spans="1:9">
      <c r="C31" s="20"/>
      <c r="D31" s="54"/>
      <c r="E31" s="54"/>
      <c r="H31" s="18"/>
      <c r="I31" s="53"/>
    </row>
    <row r="32" spans="1:9">
      <c r="C32" s="20"/>
    </row>
  </sheetData>
  <mergeCells count="8">
    <mergeCell ref="A1:J1"/>
    <mergeCell ref="A2:J2"/>
    <mergeCell ref="F4:F5"/>
    <mergeCell ref="G4:G5"/>
    <mergeCell ref="H4:J4"/>
    <mergeCell ref="A4:A5"/>
    <mergeCell ref="B4:B5"/>
    <mergeCell ref="C4:E4"/>
  </mergeCells>
  <pageMargins left="0.7" right="0.7" top="0.75" bottom="0.75" header="0.3" footer="0.3"/>
  <pageSetup paperSize="9" scale="5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5" zoomScale="70" zoomScaleNormal="70" workbookViewId="0">
      <selection activeCell="C12" sqref="C12"/>
    </sheetView>
    <sheetView workbookViewId="1">
      <selection sqref="A1:J1"/>
    </sheetView>
  </sheetViews>
  <sheetFormatPr defaultColWidth="13.140625" defaultRowHeight="26.25"/>
  <cols>
    <col min="1" max="1" width="9.42578125" style="1" customWidth="1"/>
    <col min="2" max="2" width="14.5703125" style="1" customWidth="1"/>
    <col min="3" max="3" width="52.85546875" style="1" customWidth="1"/>
    <col min="4" max="4" width="23.85546875" style="1" customWidth="1"/>
    <col min="5" max="5" width="25.140625" style="1" customWidth="1"/>
    <col min="6" max="6" width="11.42578125" style="1" customWidth="1"/>
    <col min="7" max="7" width="17" style="1" customWidth="1"/>
    <col min="8" max="8" width="64" style="1" customWidth="1"/>
    <col min="9" max="9" width="24.85546875" style="1" customWidth="1"/>
    <col min="10" max="10" width="27.140625" style="1" customWidth="1"/>
    <col min="11" max="16384" width="13.140625" style="1"/>
  </cols>
  <sheetData>
    <row r="1" spans="1:10" ht="30.75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30.75">
      <c r="A2" s="115" t="s">
        <v>1</v>
      </c>
      <c r="B2" s="115"/>
      <c r="C2" s="115"/>
      <c r="D2" s="115"/>
      <c r="E2" s="115"/>
      <c r="F2" s="115"/>
      <c r="G2" s="115"/>
      <c r="H2" s="115"/>
      <c r="I2" s="115"/>
      <c r="J2" s="115"/>
    </row>
    <row r="3" spans="1:10" ht="30.75">
      <c r="A3" s="2"/>
      <c r="B3" s="2"/>
      <c r="C3" s="2"/>
      <c r="D3" s="2"/>
      <c r="E3" s="2"/>
      <c r="F3" s="2"/>
      <c r="G3" s="2"/>
      <c r="H3" s="2"/>
      <c r="I3" s="2"/>
      <c r="J3" s="3"/>
    </row>
    <row r="4" spans="1:10" s="4" customFormat="1" ht="33.75" customHeight="1">
      <c r="A4" s="116" t="s">
        <v>2</v>
      </c>
      <c r="B4" s="118" t="s">
        <v>3</v>
      </c>
      <c r="C4" s="120" t="s">
        <v>5</v>
      </c>
      <c r="D4" s="121"/>
      <c r="E4" s="122"/>
      <c r="F4" s="123" t="s">
        <v>2</v>
      </c>
      <c r="G4" s="125" t="s">
        <v>3</v>
      </c>
      <c r="H4" s="127" t="s">
        <v>4</v>
      </c>
      <c r="I4" s="128"/>
      <c r="J4" s="129"/>
    </row>
    <row r="5" spans="1:10" s="4" customFormat="1" ht="33.75" customHeight="1">
      <c r="A5" s="117"/>
      <c r="B5" s="119"/>
      <c r="C5" s="93" t="s">
        <v>6</v>
      </c>
      <c r="D5" s="94" t="s">
        <v>7</v>
      </c>
      <c r="E5" s="93" t="s">
        <v>8</v>
      </c>
      <c r="F5" s="124"/>
      <c r="G5" s="126"/>
      <c r="H5" s="5" t="s">
        <v>6</v>
      </c>
      <c r="I5" s="5" t="s">
        <v>7</v>
      </c>
      <c r="J5" s="95" t="s">
        <v>8</v>
      </c>
    </row>
    <row r="6" spans="1:10" ht="33.950000000000003" customHeight="1">
      <c r="A6" s="6">
        <v>1</v>
      </c>
      <c r="B6" s="6">
        <v>8517</v>
      </c>
      <c r="C6" s="10" t="s">
        <v>10</v>
      </c>
      <c r="D6" s="8">
        <v>3080457156</v>
      </c>
      <c r="E6" s="9">
        <v>703550</v>
      </c>
      <c r="F6" s="6">
        <v>1</v>
      </c>
      <c r="G6" s="6">
        <v>8471</v>
      </c>
      <c r="H6" s="7" t="s">
        <v>9</v>
      </c>
      <c r="I6" s="8">
        <v>10153907659</v>
      </c>
      <c r="J6" s="9">
        <v>2583590</v>
      </c>
    </row>
    <row r="7" spans="1:10" ht="33.950000000000003" customHeight="1">
      <c r="A7" s="6">
        <v>2</v>
      </c>
      <c r="B7" s="6">
        <v>8471</v>
      </c>
      <c r="C7" s="10" t="s">
        <v>9</v>
      </c>
      <c r="D7" s="8">
        <v>2562216485</v>
      </c>
      <c r="E7" s="9">
        <v>354267</v>
      </c>
      <c r="F7" s="6">
        <v>2</v>
      </c>
      <c r="G7" s="6">
        <v>8541</v>
      </c>
      <c r="H7" s="7" t="s">
        <v>11</v>
      </c>
      <c r="I7" s="8">
        <v>791958466</v>
      </c>
      <c r="J7" s="9">
        <v>333518</v>
      </c>
    </row>
    <row r="8" spans="1:10" ht="33.950000000000003" customHeight="1">
      <c r="A8" s="6">
        <v>3</v>
      </c>
      <c r="B8" s="6">
        <v>8523</v>
      </c>
      <c r="C8" s="10" t="s">
        <v>14</v>
      </c>
      <c r="D8" s="8">
        <v>1759868186</v>
      </c>
      <c r="E8" s="9">
        <v>330246</v>
      </c>
      <c r="F8" s="6">
        <v>3</v>
      </c>
      <c r="G8" s="11" t="s">
        <v>12</v>
      </c>
      <c r="H8" s="10" t="s">
        <v>13</v>
      </c>
      <c r="I8" s="8">
        <v>341470356</v>
      </c>
      <c r="J8" s="9">
        <v>4241050</v>
      </c>
    </row>
    <row r="9" spans="1:10" ht="33.950000000000003" customHeight="1">
      <c r="A9" s="6">
        <v>4</v>
      </c>
      <c r="B9" s="6">
        <v>8473</v>
      </c>
      <c r="C9" s="10" t="s">
        <v>16</v>
      </c>
      <c r="D9" s="8">
        <v>700454656</v>
      </c>
      <c r="E9" s="9">
        <v>236160</v>
      </c>
      <c r="F9" s="6">
        <v>4</v>
      </c>
      <c r="G9" s="6">
        <v>8534</v>
      </c>
      <c r="H9" s="10" t="s">
        <v>15</v>
      </c>
      <c r="I9" s="8">
        <v>270844735</v>
      </c>
      <c r="J9" s="9">
        <v>244151</v>
      </c>
    </row>
    <row r="10" spans="1:10" ht="33.950000000000003" customHeight="1">
      <c r="A10" s="6">
        <v>5</v>
      </c>
      <c r="B10" s="6">
        <v>3818</v>
      </c>
      <c r="C10" s="7" t="s">
        <v>18</v>
      </c>
      <c r="D10" s="8">
        <v>619180034</v>
      </c>
      <c r="E10" s="9">
        <v>443086</v>
      </c>
      <c r="F10" s="6">
        <v>5</v>
      </c>
      <c r="G10" s="11">
        <v>4011</v>
      </c>
      <c r="H10" s="7" t="s">
        <v>17</v>
      </c>
      <c r="I10" s="8">
        <v>245299738</v>
      </c>
      <c r="J10" s="9">
        <v>1926276</v>
      </c>
    </row>
    <row r="11" spans="1:10" ht="33.950000000000003" customHeight="1">
      <c r="A11" s="6">
        <v>6</v>
      </c>
      <c r="B11" s="6">
        <v>2716</v>
      </c>
      <c r="C11" s="10" t="s">
        <v>20</v>
      </c>
      <c r="D11" s="8">
        <v>492473272</v>
      </c>
      <c r="E11" s="9">
        <v>2</v>
      </c>
      <c r="F11" s="6">
        <v>6</v>
      </c>
      <c r="G11" s="6">
        <v>2202</v>
      </c>
      <c r="H11" s="7" t="s">
        <v>19</v>
      </c>
      <c r="I11" s="8">
        <v>243605777</v>
      </c>
      <c r="J11" s="9">
        <v>6913132</v>
      </c>
    </row>
    <row r="12" spans="1:10" ht="33.950000000000003" customHeight="1">
      <c r="A12" s="6">
        <v>7</v>
      </c>
      <c r="B12" s="6">
        <v>8534</v>
      </c>
      <c r="C12" s="10" t="s">
        <v>15</v>
      </c>
      <c r="D12" s="8">
        <v>427912553</v>
      </c>
      <c r="E12" s="9">
        <v>172326</v>
      </c>
      <c r="F12" s="6">
        <v>7</v>
      </c>
      <c r="G12" s="6">
        <v>4401</v>
      </c>
      <c r="H12" s="7" t="s">
        <v>21</v>
      </c>
      <c r="I12" s="8">
        <v>230826127</v>
      </c>
      <c r="J12" s="9">
        <v>123445470</v>
      </c>
    </row>
    <row r="13" spans="1:10" s="13" customFormat="1" ht="33.950000000000003" customHeight="1">
      <c r="A13" s="6">
        <v>8</v>
      </c>
      <c r="B13" s="6">
        <v>8529</v>
      </c>
      <c r="C13" s="12" t="s">
        <v>23</v>
      </c>
      <c r="D13" s="8">
        <v>373295078</v>
      </c>
      <c r="E13" s="9">
        <v>51460</v>
      </c>
      <c r="F13" s="6">
        <v>8</v>
      </c>
      <c r="G13" s="6">
        <v>2710</v>
      </c>
      <c r="H13" s="7" t="s">
        <v>22</v>
      </c>
      <c r="I13" s="8">
        <v>210919480</v>
      </c>
      <c r="J13" s="9">
        <v>12275671</v>
      </c>
    </row>
    <row r="14" spans="1:10" ht="33.950000000000003" customHeight="1">
      <c r="A14" s="6">
        <v>9</v>
      </c>
      <c r="B14" s="6">
        <v>8536</v>
      </c>
      <c r="C14" s="10" t="s">
        <v>25</v>
      </c>
      <c r="D14" s="8">
        <v>267860921</v>
      </c>
      <c r="E14" s="9">
        <v>203614</v>
      </c>
      <c r="F14" s="6">
        <v>9</v>
      </c>
      <c r="G14" s="6">
        <v>1701</v>
      </c>
      <c r="H14" s="7" t="s">
        <v>24</v>
      </c>
      <c r="I14" s="8">
        <v>186652601</v>
      </c>
      <c r="J14" s="9">
        <v>13055220</v>
      </c>
    </row>
    <row r="15" spans="1:10" s="13" customFormat="1" ht="33.950000000000003" customHeight="1">
      <c r="A15" s="6">
        <v>10</v>
      </c>
      <c r="B15" s="6">
        <v>8544</v>
      </c>
      <c r="C15" s="7" t="s">
        <v>27</v>
      </c>
      <c r="D15" s="8">
        <v>236620182</v>
      </c>
      <c r="E15" s="9">
        <v>315760</v>
      </c>
      <c r="F15" s="6">
        <v>10</v>
      </c>
      <c r="G15" s="6">
        <v>8415</v>
      </c>
      <c r="H15" s="10" t="s">
        <v>26</v>
      </c>
      <c r="I15" s="8">
        <v>110118032</v>
      </c>
      <c r="J15" s="9">
        <v>442560</v>
      </c>
    </row>
    <row r="16" spans="1:10" s="13" customFormat="1" ht="28.5">
      <c r="A16" s="7"/>
      <c r="B16" s="7"/>
      <c r="C16" s="15" t="s">
        <v>28</v>
      </c>
      <c r="D16" s="16">
        <f>SUM(D6:D15)</f>
        <v>10520338523</v>
      </c>
      <c r="E16" s="9"/>
      <c r="F16" s="14"/>
      <c r="G16" s="7"/>
      <c r="H16" s="15" t="s">
        <v>28</v>
      </c>
      <c r="I16" s="16">
        <f>SUM(I6:I15)</f>
        <v>12785602971</v>
      </c>
      <c r="J16" s="9"/>
    </row>
    <row r="17" spans="1:9">
      <c r="A17" s="17"/>
      <c r="B17" s="17"/>
      <c r="C17" s="17"/>
      <c r="D17" s="17"/>
      <c r="E17" s="17"/>
      <c r="H17" s="17"/>
      <c r="I17" s="17"/>
    </row>
    <row r="18" spans="1:9">
      <c r="A18" s="1" t="s">
        <v>29</v>
      </c>
    </row>
    <row r="22" spans="1:9">
      <c r="H22" s="18"/>
      <c r="I22" s="17"/>
    </row>
    <row r="23" spans="1:9">
      <c r="C23" s="18"/>
      <c r="D23" s="17"/>
      <c r="E23" s="17"/>
      <c r="H23" s="18"/>
      <c r="I23" s="17"/>
    </row>
    <row r="24" spans="1:9">
      <c r="C24" s="18"/>
      <c r="D24" s="19"/>
      <c r="E24" s="19"/>
      <c r="H24" s="18"/>
      <c r="I24" s="17"/>
    </row>
    <row r="25" spans="1:9">
      <c r="C25" s="20"/>
      <c r="D25" s="17"/>
      <c r="E25" s="17"/>
      <c r="H25" s="18"/>
      <c r="I25" s="17"/>
    </row>
    <row r="26" spans="1:9">
      <c r="C26" s="20"/>
      <c r="D26" s="17"/>
      <c r="E26" s="17"/>
      <c r="H26" s="18"/>
      <c r="I26" s="17"/>
    </row>
    <row r="27" spans="1:9">
      <c r="C27" s="20"/>
      <c r="D27" s="19"/>
      <c r="E27" s="19"/>
      <c r="H27" s="18"/>
      <c r="I27" s="17"/>
    </row>
    <row r="28" spans="1:9">
      <c r="C28" s="20"/>
      <c r="D28" s="17"/>
      <c r="E28" s="17"/>
      <c r="H28" s="18"/>
      <c r="I28" s="17"/>
    </row>
    <row r="29" spans="1:9">
      <c r="C29" s="20"/>
      <c r="D29" s="17"/>
      <c r="E29" s="17"/>
      <c r="H29" s="18"/>
      <c r="I29" s="17"/>
    </row>
    <row r="30" spans="1:9">
      <c r="C30" s="20"/>
      <c r="D30" s="19"/>
      <c r="E30" s="19"/>
      <c r="H30" s="18"/>
      <c r="I30" s="13"/>
    </row>
    <row r="31" spans="1:9">
      <c r="C31" s="20"/>
      <c r="D31" s="19"/>
      <c r="E31" s="19"/>
      <c r="H31" s="18"/>
      <c r="I31" s="17"/>
    </row>
    <row r="32" spans="1:9">
      <c r="C32" s="20"/>
    </row>
  </sheetData>
  <mergeCells count="8">
    <mergeCell ref="A1:J1"/>
    <mergeCell ref="A2:J2"/>
    <mergeCell ref="F4:F5"/>
    <mergeCell ref="G4:G5"/>
    <mergeCell ref="H4:J4"/>
    <mergeCell ref="A4:A5"/>
    <mergeCell ref="B4:B5"/>
    <mergeCell ref="C4:E4"/>
  </mergeCells>
  <pageMargins left="0.7" right="0.7" top="0.75" bottom="0.75" header="0.3" footer="0.3"/>
  <pageSetup paperSize="9" scale="5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4" zoomScale="70" zoomScaleNormal="70" workbookViewId="0">
      <selection activeCell="H15" sqref="H15"/>
    </sheetView>
    <sheetView workbookViewId="1">
      <selection sqref="A1:J1"/>
    </sheetView>
  </sheetViews>
  <sheetFormatPr defaultColWidth="13.140625" defaultRowHeight="26.25"/>
  <cols>
    <col min="1" max="1" width="9.42578125" style="1" customWidth="1"/>
    <col min="2" max="2" width="14.5703125" style="1" customWidth="1"/>
    <col min="3" max="3" width="52.85546875" style="1" customWidth="1"/>
    <col min="4" max="4" width="23.85546875" style="1" customWidth="1"/>
    <col min="5" max="5" width="22.7109375" style="1" customWidth="1"/>
    <col min="6" max="6" width="11.42578125" style="1" customWidth="1"/>
    <col min="7" max="7" width="17" style="1" customWidth="1"/>
    <col min="8" max="8" width="55" style="1" customWidth="1"/>
    <col min="9" max="9" width="24.85546875" style="1" customWidth="1"/>
    <col min="10" max="10" width="21.42578125" style="1" customWidth="1"/>
    <col min="11" max="16384" width="13.140625" style="1"/>
  </cols>
  <sheetData>
    <row r="1" spans="1:10" ht="30.75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30.75">
      <c r="A2" s="115" t="s">
        <v>94</v>
      </c>
      <c r="B2" s="115"/>
      <c r="C2" s="115"/>
      <c r="D2" s="115"/>
      <c r="E2" s="115"/>
      <c r="F2" s="115"/>
      <c r="G2" s="115"/>
      <c r="H2" s="115"/>
      <c r="I2" s="115"/>
      <c r="J2" s="115"/>
    </row>
    <row r="3" spans="1:10" ht="30.75">
      <c r="A3" s="92"/>
      <c r="B3" s="92"/>
      <c r="C3" s="92"/>
      <c r="D3" s="92"/>
      <c r="E3" s="92"/>
      <c r="F3" s="92"/>
      <c r="G3" s="92"/>
      <c r="H3" s="92"/>
      <c r="I3" s="92"/>
      <c r="J3" s="3"/>
    </row>
    <row r="4" spans="1:10" s="4" customFormat="1" ht="33.75" customHeight="1">
      <c r="A4" s="116" t="s">
        <v>2</v>
      </c>
      <c r="B4" s="118" t="s">
        <v>3</v>
      </c>
      <c r="C4" s="120" t="s">
        <v>5</v>
      </c>
      <c r="D4" s="121"/>
      <c r="E4" s="122"/>
      <c r="F4" s="123" t="s">
        <v>2</v>
      </c>
      <c r="G4" s="125" t="s">
        <v>3</v>
      </c>
      <c r="H4" s="127" t="s">
        <v>4</v>
      </c>
      <c r="I4" s="128"/>
      <c r="J4" s="129"/>
    </row>
    <row r="5" spans="1:10" s="4" customFormat="1" ht="33.75" customHeight="1">
      <c r="A5" s="117"/>
      <c r="B5" s="119"/>
      <c r="C5" s="93" t="s">
        <v>6</v>
      </c>
      <c r="D5" s="94" t="s">
        <v>7</v>
      </c>
      <c r="E5" s="93" t="s">
        <v>8</v>
      </c>
      <c r="F5" s="124"/>
      <c r="G5" s="126"/>
      <c r="H5" s="5" t="s">
        <v>6</v>
      </c>
      <c r="I5" s="5" t="s">
        <v>7</v>
      </c>
      <c r="J5" s="95" t="s">
        <v>8</v>
      </c>
    </row>
    <row r="6" spans="1:10" ht="33.950000000000003" customHeight="1">
      <c r="A6" s="6">
        <v>1</v>
      </c>
      <c r="B6" s="6">
        <v>8517</v>
      </c>
      <c r="C6" s="10" t="s">
        <v>10</v>
      </c>
      <c r="D6" s="8">
        <v>2450507037</v>
      </c>
      <c r="E6" s="96">
        <v>493194</v>
      </c>
      <c r="F6" s="6">
        <v>1</v>
      </c>
      <c r="G6" s="6">
        <v>8471</v>
      </c>
      <c r="H6" s="7" t="s">
        <v>9</v>
      </c>
      <c r="I6" s="8">
        <v>11524915798</v>
      </c>
      <c r="J6" s="96">
        <v>2587361</v>
      </c>
    </row>
    <row r="7" spans="1:10" ht="33.950000000000003" customHeight="1">
      <c r="A7" s="6">
        <v>2</v>
      </c>
      <c r="B7" s="6">
        <v>8471</v>
      </c>
      <c r="C7" s="10" t="s">
        <v>9</v>
      </c>
      <c r="D7" s="8">
        <v>2140398680</v>
      </c>
      <c r="E7" s="96">
        <v>292870</v>
      </c>
      <c r="F7" s="6">
        <v>2</v>
      </c>
      <c r="G7" s="6">
        <v>8541</v>
      </c>
      <c r="H7" s="7" t="s">
        <v>11</v>
      </c>
      <c r="I7" s="8">
        <v>809460127</v>
      </c>
      <c r="J7" s="96">
        <v>360034</v>
      </c>
    </row>
    <row r="8" spans="1:10" ht="33.950000000000003" customHeight="1">
      <c r="A8" s="6">
        <v>3</v>
      </c>
      <c r="B8" s="6">
        <v>8523</v>
      </c>
      <c r="C8" s="10" t="s">
        <v>14</v>
      </c>
      <c r="D8" s="8">
        <v>2036318343</v>
      </c>
      <c r="E8" s="96">
        <v>320182</v>
      </c>
      <c r="F8" s="6">
        <v>3</v>
      </c>
      <c r="G8" s="11">
        <v>2202</v>
      </c>
      <c r="H8" s="10" t="s">
        <v>19</v>
      </c>
      <c r="I8" s="8">
        <v>280243619</v>
      </c>
      <c r="J8" s="96">
        <v>7462604</v>
      </c>
    </row>
    <row r="9" spans="1:10" ht="33.950000000000003" customHeight="1">
      <c r="A9" s="6">
        <v>4</v>
      </c>
      <c r="B9" s="6">
        <v>8473</v>
      </c>
      <c r="C9" s="10" t="s">
        <v>16</v>
      </c>
      <c r="D9" s="8">
        <v>816900376</v>
      </c>
      <c r="E9" s="96">
        <v>193983</v>
      </c>
      <c r="F9" s="6">
        <v>4</v>
      </c>
      <c r="G9" s="6">
        <v>8534</v>
      </c>
      <c r="H9" s="10" t="s">
        <v>15</v>
      </c>
      <c r="I9" s="8">
        <v>269059354</v>
      </c>
      <c r="J9" s="96">
        <v>230261</v>
      </c>
    </row>
    <row r="10" spans="1:10" ht="33.950000000000003" customHeight="1">
      <c r="A10" s="6">
        <v>5</v>
      </c>
      <c r="B10" s="6">
        <v>3818</v>
      </c>
      <c r="C10" s="7" t="s">
        <v>18</v>
      </c>
      <c r="D10" s="8">
        <v>696018409</v>
      </c>
      <c r="E10" s="96">
        <v>460554</v>
      </c>
      <c r="F10" s="6">
        <v>5</v>
      </c>
      <c r="G10" s="11">
        <v>2710</v>
      </c>
      <c r="H10" s="7" t="s">
        <v>22</v>
      </c>
      <c r="I10" s="8">
        <v>237287034</v>
      </c>
      <c r="J10" s="96">
        <v>13402079</v>
      </c>
    </row>
    <row r="11" spans="1:10" ht="33.950000000000003" customHeight="1">
      <c r="A11" s="6">
        <v>6</v>
      </c>
      <c r="B11" s="6">
        <v>2716</v>
      </c>
      <c r="C11" s="10" t="s">
        <v>20</v>
      </c>
      <c r="D11" s="8">
        <v>549325348</v>
      </c>
      <c r="E11" s="96">
        <v>2</v>
      </c>
      <c r="F11" s="6">
        <v>6</v>
      </c>
      <c r="G11" s="6">
        <v>4011</v>
      </c>
      <c r="H11" s="7" t="s">
        <v>17</v>
      </c>
      <c r="I11" s="8">
        <v>230151250</v>
      </c>
      <c r="J11" s="96">
        <v>1649774</v>
      </c>
    </row>
    <row r="12" spans="1:10" ht="33.950000000000003" customHeight="1">
      <c r="A12" s="6">
        <v>7</v>
      </c>
      <c r="B12" s="6">
        <v>8534</v>
      </c>
      <c r="C12" s="10" t="s">
        <v>15</v>
      </c>
      <c r="D12" s="8">
        <v>400513443</v>
      </c>
      <c r="E12" s="96">
        <v>156754</v>
      </c>
      <c r="F12" s="6">
        <v>7</v>
      </c>
      <c r="G12" s="6">
        <v>4401</v>
      </c>
      <c r="H12" s="7" t="s">
        <v>21</v>
      </c>
      <c r="I12" s="8">
        <v>190175028</v>
      </c>
      <c r="J12" s="96">
        <v>97409915</v>
      </c>
    </row>
    <row r="13" spans="1:10" s="13" customFormat="1" ht="33.950000000000003" customHeight="1">
      <c r="A13" s="6">
        <v>8</v>
      </c>
      <c r="B13" s="6">
        <v>8529</v>
      </c>
      <c r="C13" s="12" t="s">
        <v>23</v>
      </c>
      <c r="D13" s="8">
        <v>365729846</v>
      </c>
      <c r="E13" s="96">
        <v>45956</v>
      </c>
      <c r="F13" s="6">
        <v>8</v>
      </c>
      <c r="G13" s="6">
        <v>8542</v>
      </c>
      <c r="H13" s="43" t="s">
        <v>56</v>
      </c>
      <c r="I13" s="8">
        <v>160244669</v>
      </c>
      <c r="J13" s="96">
        <v>27015</v>
      </c>
    </row>
    <row r="14" spans="1:10" ht="33.950000000000003" customHeight="1">
      <c r="A14" s="6">
        <v>9</v>
      </c>
      <c r="B14" s="6">
        <v>8536</v>
      </c>
      <c r="C14" s="10" t="s">
        <v>25</v>
      </c>
      <c r="D14" s="8">
        <v>307192179</v>
      </c>
      <c r="E14" s="96">
        <v>183696</v>
      </c>
      <c r="F14" s="6">
        <v>9</v>
      </c>
      <c r="G14" s="11" t="s">
        <v>12</v>
      </c>
      <c r="H14" s="10" t="s">
        <v>13</v>
      </c>
      <c r="I14" s="8">
        <v>106513009</v>
      </c>
      <c r="J14" s="96">
        <v>1345790</v>
      </c>
    </row>
    <row r="15" spans="1:10" s="13" customFormat="1" ht="33.950000000000003" customHeight="1">
      <c r="A15" s="6">
        <v>10</v>
      </c>
      <c r="B15" s="6">
        <v>8542</v>
      </c>
      <c r="C15" s="43" t="s">
        <v>56</v>
      </c>
      <c r="D15" s="8">
        <v>248864333</v>
      </c>
      <c r="E15" s="96">
        <v>8455</v>
      </c>
      <c r="F15" s="6">
        <v>10</v>
      </c>
      <c r="G15" s="6">
        <v>8708</v>
      </c>
      <c r="H15" s="10" t="s">
        <v>95</v>
      </c>
      <c r="I15" s="8">
        <v>86465891</v>
      </c>
      <c r="J15" s="96">
        <v>118432</v>
      </c>
    </row>
    <row r="16" spans="1:10" s="13" customFormat="1" ht="28.5">
      <c r="A16" s="7"/>
      <c r="B16" s="7"/>
      <c r="C16" s="15" t="s">
        <v>28</v>
      </c>
      <c r="D16" s="16">
        <f>SUM(D6:D15)</f>
        <v>10011767994</v>
      </c>
      <c r="E16" s="9"/>
      <c r="F16" s="14"/>
      <c r="G16" s="7"/>
      <c r="H16" s="15" t="s">
        <v>28</v>
      </c>
      <c r="I16" s="16">
        <f>SUM(I6:I15)</f>
        <v>13894515779</v>
      </c>
      <c r="J16" s="9"/>
    </row>
    <row r="17" spans="1:9">
      <c r="A17" s="17"/>
      <c r="B17" s="17"/>
      <c r="C17" s="17"/>
      <c r="D17" s="17"/>
      <c r="E17" s="17"/>
      <c r="H17" s="17"/>
      <c r="I17" s="17"/>
    </row>
    <row r="18" spans="1:9">
      <c r="A18" s="1" t="s">
        <v>29</v>
      </c>
    </row>
    <row r="22" spans="1:9">
      <c r="H22" s="18"/>
      <c r="I22" s="17"/>
    </row>
    <row r="23" spans="1:9">
      <c r="C23" s="18"/>
      <c r="D23" s="17"/>
      <c r="E23" s="17"/>
      <c r="H23" s="18"/>
      <c r="I23" s="17"/>
    </row>
    <row r="24" spans="1:9">
      <c r="C24" s="18"/>
      <c r="D24" s="19"/>
      <c r="E24" s="19"/>
      <c r="H24" s="18"/>
      <c r="I24" s="17"/>
    </row>
    <row r="25" spans="1:9">
      <c r="C25" s="20"/>
      <c r="D25" s="17"/>
      <c r="E25" s="17"/>
      <c r="H25" s="18"/>
      <c r="I25" s="17"/>
    </row>
    <row r="26" spans="1:9">
      <c r="C26" s="20"/>
      <c r="D26" s="17"/>
      <c r="E26" s="17"/>
      <c r="H26" s="18"/>
      <c r="I26" s="17"/>
    </row>
    <row r="27" spans="1:9">
      <c r="C27" s="20"/>
      <c r="D27" s="19"/>
      <c r="E27" s="19"/>
      <c r="H27" s="18"/>
      <c r="I27" s="17"/>
    </row>
    <row r="28" spans="1:9">
      <c r="C28" s="20"/>
      <c r="D28" s="17"/>
      <c r="E28" s="17"/>
      <c r="H28" s="18"/>
      <c r="I28" s="17"/>
    </row>
    <row r="29" spans="1:9">
      <c r="C29" s="20"/>
      <c r="D29" s="17"/>
      <c r="E29" s="17"/>
      <c r="H29" s="18"/>
      <c r="I29" s="17"/>
    </row>
    <row r="30" spans="1:9">
      <c r="C30" s="20"/>
      <c r="D30" s="19"/>
      <c r="E30" s="19"/>
      <c r="H30" s="18"/>
      <c r="I30" s="13"/>
    </row>
    <row r="31" spans="1:9">
      <c r="C31" s="20"/>
      <c r="D31" s="19"/>
      <c r="E31" s="19"/>
      <c r="H31" s="18"/>
      <c r="I31" s="17"/>
    </row>
    <row r="32" spans="1:9">
      <c r="C32" s="20"/>
    </row>
  </sheetData>
  <mergeCells count="8">
    <mergeCell ref="A1:J1"/>
    <mergeCell ref="A2:J2"/>
    <mergeCell ref="F4:F5"/>
    <mergeCell ref="G4:G5"/>
    <mergeCell ref="H4:J4"/>
    <mergeCell ref="B4:B5"/>
    <mergeCell ref="A4:A5"/>
    <mergeCell ref="C4:E4"/>
  </mergeCells>
  <pageMargins left="0.7" right="0.7" top="0.75" bottom="0.75" header="0.3" footer="0.3"/>
  <pageSetup paperSize="9" scale="5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4" zoomScale="70" zoomScaleNormal="70" workbookViewId="0">
      <selection activeCell="H15" sqref="H15"/>
    </sheetView>
    <sheetView workbookViewId="1">
      <selection sqref="A1:J1"/>
    </sheetView>
  </sheetViews>
  <sheetFormatPr defaultColWidth="13.140625" defaultRowHeight="26.25"/>
  <cols>
    <col min="1" max="1" width="9.42578125" style="1" customWidth="1"/>
    <col min="2" max="2" width="14.5703125" style="1" customWidth="1"/>
    <col min="3" max="3" width="52.85546875" style="1" customWidth="1"/>
    <col min="4" max="4" width="23.85546875" style="1" customWidth="1"/>
    <col min="5" max="5" width="22.7109375" style="1" customWidth="1"/>
    <col min="6" max="6" width="11.42578125" style="1" customWidth="1"/>
    <col min="7" max="7" width="17" style="1" customWidth="1"/>
    <col min="8" max="8" width="55" style="1" customWidth="1"/>
    <col min="9" max="9" width="24.85546875" style="1" customWidth="1"/>
    <col min="10" max="10" width="21.42578125" style="1" customWidth="1"/>
    <col min="11" max="16384" width="13.140625" style="1"/>
  </cols>
  <sheetData>
    <row r="1" spans="1:10" ht="30.75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30.75">
      <c r="A2" s="115" t="s">
        <v>96</v>
      </c>
      <c r="B2" s="115"/>
      <c r="C2" s="115"/>
      <c r="D2" s="115"/>
      <c r="E2" s="115"/>
      <c r="F2" s="115"/>
      <c r="G2" s="115"/>
      <c r="H2" s="115"/>
      <c r="I2" s="115"/>
      <c r="J2" s="115"/>
    </row>
    <row r="3" spans="1:10" ht="30.75">
      <c r="A3" s="101"/>
      <c r="B3" s="101"/>
      <c r="C3" s="101"/>
      <c r="D3" s="101"/>
      <c r="E3" s="101"/>
      <c r="F3" s="101"/>
      <c r="G3" s="101"/>
      <c r="H3" s="101"/>
      <c r="I3" s="101"/>
      <c r="J3" s="3"/>
    </row>
    <row r="4" spans="1:10" s="4" customFormat="1" ht="33.75" customHeight="1">
      <c r="A4" s="116" t="s">
        <v>2</v>
      </c>
      <c r="B4" s="118" t="s">
        <v>3</v>
      </c>
      <c r="C4" s="120" t="s">
        <v>5</v>
      </c>
      <c r="D4" s="121"/>
      <c r="E4" s="122"/>
      <c r="F4" s="123" t="s">
        <v>2</v>
      </c>
      <c r="G4" s="125" t="s">
        <v>3</v>
      </c>
      <c r="H4" s="127" t="s">
        <v>4</v>
      </c>
      <c r="I4" s="128"/>
      <c r="J4" s="129"/>
    </row>
    <row r="5" spans="1:10" s="4" customFormat="1" ht="33.75" customHeight="1">
      <c r="A5" s="117"/>
      <c r="B5" s="119"/>
      <c r="C5" s="93" t="s">
        <v>6</v>
      </c>
      <c r="D5" s="94" t="s">
        <v>7</v>
      </c>
      <c r="E5" s="93" t="s">
        <v>8</v>
      </c>
      <c r="F5" s="124"/>
      <c r="G5" s="126"/>
      <c r="H5" s="5" t="s">
        <v>6</v>
      </c>
      <c r="I5" s="5" t="s">
        <v>7</v>
      </c>
      <c r="J5" s="95" t="s">
        <v>8</v>
      </c>
    </row>
    <row r="6" spans="1:10" ht="33.950000000000003" customHeight="1">
      <c r="A6" s="6">
        <v>1</v>
      </c>
      <c r="B6" s="6">
        <v>8517</v>
      </c>
      <c r="C6" s="10" t="s">
        <v>10</v>
      </c>
      <c r="D6" s="8">
        <v>2769894573</v>
      </c>
      <c r="E6" s="24">
        <v>573152</v>
      </c>
      <c r="F6" s="6">
        <v>1</v>
      </c>
      <c r="G6" s="6">
        <v>8471</v>
      </c>
      <c r="H6" s="7" t="s">
        <v>9</v>
      </c>
      <c r="I6" s="8">
        <v>13690291124</v>
      </c>
      <c r="J6" s="24">
        <v>2845671</v>
      </c>
    </row>
    <row r="7" spans="1:10" ht="33.950000000000003" customHeight="1">
      <c r="A7" s="6">
        <v>2</v>
      </c>
      <c r="B7" s="6">
        <v>8523</v>
      </c>
      <c r="C7" s="10" t="s">
        <v>14</v>
      </c>
      <c r="D7" s="8">
        <v>2638463476</v>
      </c>
      <c r="E7" s="24">
        <v>394293</v>
      </c>
      <c r="F7" s="6">
        <v>2</v>
      </c>
      <c r="G7" s="6">
        <v>8541</v>
      </c>
      <c r="H7" s="7" t="s">
        <v>11</v>
      </c>
      <c r="I7" s="8">
        <v>660953179</v>
      </c>
      <c r="J7" s="24">
        <v>306297</v>
      </c>
    </row>
    <row r="8" spans="1:10" ht="33.950000000000003" customHeight="1">
      <c r="A8" s="6">
        <v>3</v>
      </c>
      <c r="B8" s="6">
        <v>8471</v>
      </c>
      <c r="C8" s="10" t="s">
        <v>9</v>
      </c>
      <c r="D8" s="8">
        <v>2120824128</v>
      </c>
      <c r="E8" s="24">
        <v>321155</v>
      </c>
      <c r="F8" s="6">
        <v>3</v>
      </c>
      <c r="G8" s="11" t="s">
        <v>12</v>
      </c>
      <c r="H8" s="10" t="s">
        <v>13</v>
      </c>
      <c r="I8" s="8">
        <v>319895802</v>
      </c>
      <c r="J8" s="24">
        <v>4674210</v>
      </c>
    </row>
    <row r="9" spans="1:10" ht="33.950000000000003" customHeight="1">
      <c r="A9" s="6">
        <v>4</v>
      </c>
      <c r="B9" s="6">
        <v>8473</v>
      </c>
      <c r="C9" s="10" t="s">
        <v>16</v>
      </c>
      <c r="D9" s="8">
        <v>868783700</v>
      </c>
      <c r="E9" s="24">
        <v>167113</v>
      </c>
      <c r="F9" s="6">
        <v>4</v>
      </c>
      <c r="G9" s="6">
        <v>2202</v>
      </c>
      <c r="H9" s="10" t="s">
        <v>19</v>
      </c>
      <c r="I9" s="8">
        <v>256771794</v>
      </c>
      <c r="J9" s="24">
        <v>7458876</v>
      </c>
    </row>
    <row r="10" spans="1:10" ht="33.950000000000003" customHeight="1">
      <c r="A10" s="6">
        <v>5</v>
      </c>
      <c r="B10" s="6">
        <v>3818</v>
      </c>
      <c r="C10" s="7" t="s">
        <v>18</v>
      </c>
      <c r="D10" s="8">
        <v>521042881</v>
      </c>
      <c r="E10" s="24">
        <v>316074</v>
      </c>
      <c r="F10" s="6">
        <v>5</v>
      </c>
      <c r="G10" s="11">
        <v>8534</v>
      </c>
      <c r="H10" s="10" t="s">
        <v>15</v>
      </c>
      <c r="I10" s="8">
        <v>236322075</v>
      </c>
      <c r="J10" s="24">
        <v>194560</v>
      </c>
    </row>
    <row r="11" spans="1:10" ht="33.950000000000003" customHeight="1">
      <c r="A11" s="6">
        <v>6</v>
      </c>
      <c r="B11" s="6">
        <v>2716</v>
      </c>
      <c r="C11" s="10" t="s">
        <v>20</v>
      </c>
      <c r="D11" s="8">
        <v>488672330</v>
      </c>
      <c r="E11" s="24">
        <v>2</v>
      </c>
      <c r="F11" s="6">
        <v>6</v>
      </c>
      <c r="G11" s="6">
        <v>2710</v>
      </c>
      <c r="H11" s="7" t="s">
        <v>22</v>
      </c>
      <c r="I11" s="8">
        <v>229947506</v>
      </c>
      <c r="J11" s="24">
        <v>12668642</v>
      </c>
    </row>
    <row r="12" spans="1:10" ht="33.950000000000003" customHeight="1">
      <c r="A12" s="6">
        <v>7</v>
      </c>
      <c r="B12" s="6">
        <v>8534</v>
      </c>
      <c r="C12" s="10" t="s">
        <v>15</v>
      </c>
      <c r="D12" s="8">
        <v>354758043</v>
      </c>
      <c r="E12" s="24">
        <v>141452</v>
      </c>
      <c r="F12" s="6">
        <v>7</v>
      </c>
      <c r="G12" s="6">
        <v>4401</v>
      </c>
      <c r="H12" s="7" t="s">
        <v>21</v>
      </c>
      <c r="I12" s="8">
        <v>206899548</v>
      </c>
      <c r="J12" s="24">
        <v>103238265</v>
      </c>
    </row>
    <row r="13" spans="1:10" s="13" customFormat="1" ht="33.950000000000003" customHeight="1">
      <c r="A13" s="6">
        <v>8</v>
      </c>
      <c r="B13" s="6">
        <v>8536</v>
      </c>
      <c r="C13" s="10" t="s">
        <v>25</v>
      </c>
      <c r="D13" s="8">
        <v>269004914</v>
      </c>
      <c r="E13" s="24">
        <v>162034</v>
      </c>
      <c r="F13" s="6">
        <v>8</v>
      </c>
      <c r="G13" s="6">
        <v>4011</v>
      </c>
      <c r="H13" s="7" t="s">
        <v>17</v>
      </c>
      <c r="I13" s="8">
        <v>121501596</v>
      </c>
      <c r="J13" s="24">
        <v>930332</v>
      </c>
    </row>
    <row r="14" spans="1:10" ht="33.950000000000003" customHeight="1">
      <c r="A14" s="6">
        <v>9</v>
      </c>
      <c r="B14" s="6">
        <v>8542</v>
      </c>
      <c r="C14" s="43" t="s">
        <v>56</v>
      </c>
      <c r="D14" s="8">
        <v>254972766</v>
      </c>
      <c r="E14" s="24">
        <v>3952</v>
      </c>
      <c r="F14" s="6">
        <v>9</v>
      </c>
      <c r="G14" s="11">
        <v>8708</v>
      </c>
      <c r="H14" s="10" t="s">
        <v>95</v>
      </c>
      <c r="I14" s="8">
        <v>118136558</v>
      </c>
      <c r="J14" s="24">
        <v>123375</v>
      </c>
    </row>
    <row r="15" spans="1:10" s="13" customFormat="1" ht="56.25" customHeight="1">
      <c r="A15" s="6">
        <v>10</v>
      </c>
      <c r="B15" s="6">
        <v>8529</v>
      </c>
      <c r="C15" s="12" t="s">
        <v>23</v>
      </c>
      <c r="D15" s="8">
        <v>246139083</v>
      </c>
      <c r="E15" s="24">
        <v>42785</v>
      </c>
      <c r="F15" s="6">
        <v>10</v>
      </c>
      <c r="G15" s="6">
        <v>8507</v>
      </c>
      <c r="H15" s="7" t="s">
        <v>98</v>
      </c>
      <c r="I15" s="8">
        <v>108753581</v>
      </c>
      <c r="J15" s="24">
        <v>118849</v>
      </c>
    </row>
    <row r="16" spans="1:10" s="13" customFormat="1" ht="28.5">
      <c r="A16" s="7"/>
      <c r="B16" s="7"/>
      <c r="C16" s="15" t="s">
        <v>28</v>
      </c>
      <c r="D16" s="16">
        <f>SUM(D6:D15)</f>
        <v>10532555894</v>
      </c>
      <c r="E16" s="9"/>
      <c r="F16" s="14"/>
      <c r="G16" s="7"/>
      <c r="H16" s="15" t="s">
        <v>28</v>
      </c>
      <c r="I16" s="16">
        <f>SUM(I6:I15)</f>
        <v>15949472763</v>
      </c>
      <c r="J16" s="9"/>
    </row>
    <row r="17" spans="1:9">
      <c r="A17" s="17"/>
      <c r="B17" s="17"/>
      <c r="C17" s="17"/>
      <c r="D17" s="17"/>
      <c r="E17" s="17"/>
      <c r="H17" s="17"/>
      <c r="I17" s="17"/>
    </row>
    <row r="18" spans="1:9">
      <c r="A18" s="1" t="s">
        <v>29</v>
      </c>
    </row>
    <row r="22" spans="1:9">
      <c r="H22" s="18"/>
      <c r="I22" s="17"/>
    </row>
    <row r="23" spans="1:9">
      <c r="C23" s="18"/>
      <c r="D23" s="17"/>
      <c r="E23" s="17"/>
      <c r="H23" s="18"/>
      <c r="I23" s="17"/>
    </row>
    <row r="24" spans="1:9">
      <c r="C24" s="18"/>
      <c r="D24" s="19"/>
      <c r="E24" s="19"/>
      <c r="H24" s="18"/>
      <c r="I24" s="17"/>
    </row>
    <row r="25" spans="1:9">
      <c r="C25" s="20"/>
      <c r="D25" s="17"/>
      <c r="E25" s="17"/>
      <c r="H25" s="18"/>
      <c r="I25" s="17"/>
    </row>
    <row r="26" spans="1:9">
      <c r="C26" s="20"/>
      <c r="D26" s="17"/>
      <c r="E26" s="17"/>
      <c r="H26" s="18"/>
      <c r="I26" s="17"/>
    </row>
    <row r="27" spans="1:9">
      <c r="C27" s="20"/>
      <c r="D27" s="19"/>
      <c r="E27" s="19"/>
      <c r="H27" s="18"/>
      <c r="I27" s="17"/>
    </row>
    <row r="28" spans="1:9">
      <c r="C28" s="20"/>
      <c r="D28" s="17"/>
      <c r="E28" s="17"/>
      <c r="H28" s="18"/>
      <c r="I28" s="17"/>
    </row>
    <row r="29" spans="1:9">
      <c r="C29" s="20"/>
      <c r="D29" s="17"/>
      <c r="E29" s="17"/>
      <c r="H29" s="18"/>
      <c r="I29" s="17"/>
    </row>
    <row r="30" spans="1:9">
      <c r="C30" s="20"/>
      <c r="D30" s="19"/>
      <c r="E30" s="19"/>
      <c r="H30" s="18"/>
      <c r="I30" s="13"/>
    </row>
    <row r="31" spans="1:9">
      <c r="C31" s="20"/>
      <c r="D31" s="19"/>
      <c r="E31" s="19"/>
      <c r="H31" s="18"/>
      <c r="I31" s="17"/>
    </row>
    <row r="32" spans="1:9">
      <c r="C32" s="20"/>
    </row>
  </sheetData>
  <mergeCells count="8">
    <mergeCell ref="A1:J1"/>
    <mergeCell ref="A2:J2"/>
    <mergeCell ref="A4:A5"/>
    <mergeCell ref="B4:B5"/>
    <mergeCell ref="C4:E4"/>
    <mergeCell ref="F4:F5"/>
    <mergeCell ref="G4:G5"/>
    <mergeCell ref="H4:J4"/>
  </mergeCells>
  <pageMargins left="0.7" right="0.7" top="0.75" bottom="0.75" header="0.3" footer="0.3"/>
  <pageSetup paperSize="9" scale="5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opLeftCell="A4" zoomScale="70" zoomScaleNormal="70" workbookViewId="0">
      <selection activeCell="C13" sqref="C13"/>
    </sheetView>
    <sheetView workbookViewId="1">
      <selection sqref="A1:J1"/>
    </sheetView>
  </sheetViews>
  <sheetFormatPr defaultColWidth="13.140625" defaultRowHeight="26.25"/>
  <cols>
    <col min="1" max="1" width="9.42578125" style="1" customWidth="1"/>
    <col min="2" max="2" width="14.5703125" style="1" customWidth="1"/>
    <col min="3" max="3" width="52.85546875" style="1" customWidth="1"/>
    <col min="4" max="4" width="23.85546875" style="1" customWidth="1"/>
    <col min="5" max="5" width="22.7109375" style="1" customWidth="1"/>
    <col min="6" max="6" width="11.42578125" style="1" customWidth="1"/>
    <col min="7" max="7" width="17" style="1" customWidth="1"/>
    <col min="8" max="8" width="55" style="1" customWidth="1"/>
    <col min="9" max="9" width="24.85546875" style="1" customWidth="1"/>
    <col min="10" max="10" width="21.42578125" style="1" customWidth="1"/>
    <col min="11" max="16384" width="13.140625" style="1"/>
  </cols>
  <sheetData>
    <row r="1" spans="1:10" ht="30.75">
      <c r="A1" s="115" t="s">
        <v>0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30.75">
      <c r="A2" s="115" t="s">
        <v>99</v>
      </c>
      <c r="B2" s="115"/>
      <c r="C2" s="115"/>
      <c r="D2" s="115"/>
      <c r="E2" s="115"/>
      <c r="F2" s="115"/>
      <c r="G2" s="115"/>
      <c r="H2" s="115"/>
      <c r="I2" s="115"/>
      <c r="J2" s="115"/>
    </row>
    <row r="3" spans="1:10" ht="30.75">
      <c r="A3" s="103"/>
      <c r="B3" s="103"/>
      <c r="C3" s="103"/>
      <c r="D3" s="103"/>
      <c r="E3" s="103"/>
      <c r="F3" s="103"/>
      <c r="G3" s="103"/>
      <c r="H3" s="103"/>
      <c r="I3" s="103"/>
      <c r="J3" s="3"/>
    </row>
    <row r="4" spans="1:10" s="4" customFormat="1" ht="33.75" customHeight="1">
      <c r="A4" s="116" t="s">
        <v>2</v>
      </c>
      <c r="B4" s="118" t="s">
        <v>3</v>
      </c>
      <c r="C4" s="120" t="s">
        <v>5</v>
      </c>
      <c r="D4" s="121"/>
      <c r="E4" s="122"/>
      <c r="F4" s="123" t="s">
        <v>2</v>
      </c>
      <c r="G4" s="125" t="s">
        <v>3</v>
      </c>
      <c r="H4" s="127" t="s">
        <v>4</v>
      </c>
      <c r="I4" s="128"/>
      <c r="J4" s="129"/>
    </row>
    <row r="5" spans="1:10" s="4" customFormat="1" ht="33.75" customHeight="1">
      <c r="A5" s="117"/>
      <c r="B5" s="119"/>
      <c r="C5" s="93" t="s">
        <v>6</v>
      </c>
      <c r="D5" s="94" t="s">
        <v>7</v>
      </c>
      <c r="E5" s="93" t="s">
        <v>8</v>
      </c>
      <c r="F5" s="124"/>
      <c r="G5" s="126"/>
      <c r="H5" s="5" t="s">
        <v>6</v>
      </c>
      <c r="I5" s="5" t="s">
        <v>7</v>
      </c>
      <c r="J5" s="95" t="s">
        <v>8</v>
      </c>
    </row>
    <row r="6" spans="1:10" ht="33.950000000000003" customHeight="1">
      <c r="A6" s="6">
        <v>1</v>
      </c>
      <c r="B6" s="6">
        <v>8517</v>
      </c>
      <c r="C6" s="10" t="s">
        <v>10</v>
      </c>
      <c r="D6" s="8">
        <v>3189305570</v>
      </c>
      <c r="E6" s="24">
        <v>620492</v>
      </c>
      <c r="F6" s="6">
        <v>1</v>
      </c>
      <c r="G6" s="6">
        <v>8471</v>
      </c>
      <c r="H6" s="7" t="s">
        <v>9</v>
      </c>
      <c r="I6" s="8">
        <v>12663658218</v>
      </c>
      <c r="J6" s="24">
        <v>2648750</v>
      </c>
    </row>
    <row r="7" spans="1:10" ht="33.950000000000003" customHeight="1">
      <c r="A7" s="6">
        <v>2</v>
      </c>
      <c r="B7" s="6">
        <v>8523</v>
      </c>
      <c r="C7" s="10" t="s">
        <v>14</v>
      </c>
      <c r="D7" s="8">
        <v>2335886190</v>
      </c>
      <c r="E7" s="24">
        <v>363813</v>
      </c>
      <c r="F7" s="6">
        <v>2</v>
      </c>
      <c r="G7" s="11" t="s">
        <v>12</v>
      </c>
      <c r="H7" s="10" t="s">
        <v>13</v>
      </c>
      <c r="I7" s="8">
        <v>565538540</v>
      </c>
      <c r="J7" s="24">
        <v>6673315</v>
      </c>
    </row>
    <row r="8" spans="1:10" ht="33.950000000000003" customHeight="1">
      <c r="A8" s="6">
        <v>3</v>
      </c>
      <c r="B8" s="6">
        <v>8471</v>
      </c>
      <c r="C8" s="10" t="s">
        <v>9</v>
      </c>
      <c r="D8" s="8">
        <v>2032425809</v>
      </c>
      <c r="E8" s="24">
        <v>286796</v>
      </c>
      <c r="F8" s="6">
        <v>3</v>
      </c>
      <c r="G8" s="11">
        <v>8534</v>
      </c>
      <c r="H8" s="10" t="s">
        <v>15</v>
      </c>
      <c r="I8" s="8">
        <v>285117330</v>
      </c>
      <c r="J8" s="24">
        <v>238543</v>
      </c>
    </row>
    <row r="9" spans="1:10" ht="33.950000000000003" customHeight="1">
      <c r="A9" s="6">
        <v>4</v>
      </c>
      <c r="B9" s="6">
        <v>8473</v>
      </c>
      <c r="C9" s="10" t="s">
        <v>16</v>
      </c>
      <c r="D9" s="8">
        <v>723492131</v>
      </c>
      <c r="E9" s="24">
        <v>176919</v>
      </c>
      <c r="F9" s="6">
        <v>4</v>
      </c>
      <c r="G9" s="6">
        <v>2710</v>
      </c>
      <c r="H9" s="12" t="s">
        <v>22</v>
      </c>
      <c r="I9" s="8">
        <v>278058372</v>
      </c>
      <c r="J9" s="24">
        <v>14471393</v>
      </c>
    </row>
    <row r="10" spans="1:10" ht="33.950000000000003" customHeight="1">
      <c r="A10" s="6">
        <v>5</v>
      </c>
      <c r="B10" s="6">
        <v>3818</v>
      </c>
      <c r="C10" s="7" t="s">
        <v>18</v>
      </c>
      <c r="D10" s="8">
        <v>429279713</v>
      </c>
      <c r="E10" s="24">
        <v>210926</v>
      </c>
      <c r="F10" s="6">
        <v>5</v>
      </c>
      <c r="G10" s="11">
        <v>2202</v>
      </c>
      <c r="H10" s="12" t="s">
        <v>19</v>
      </c>
      <c r="I10" s="8">
        <v>250989287</v>
      </c>
      <c r="J10" s="24">
        <v>6869895</v>
      </c>
    </row>
    <row r="11" spans="1:10" ht="33.950000000000003" customHeight="1">
      <c r="A11" s="6">
        <v>6</v>
      </c>
      <c r="B11" s="6">
        <v>2716</v>
      </c>
      <c r="C11" s="10" t="s">
        <v>20</v>
      </c>
      <c r="D11" s="8">
        <v>404525061</v>
      </c>
      <c r="E11" s="24">
        <v>2</v>
      </c>
      <c r="F11" s="6">
        <v>6</v>
      </c>
      <c r="G11" s="6">
        <v>4401</v>
      </c>
      <c r="H11" s="12" t="s">
        <v>21</v>
      </c>
      <c r="I11" s="8">
        <v>173356651</v>
      </c>
      <c r="J11" s="24">
        <v>86132360</v>
      </c>
    </row>
    <row r="12" spans="1:10" ht="61.5" customHeight="1">
      <c r="A12" s="6">
        <v>7</v>
      </c>
      <c r="B12" s="6">
        <v>8529</v>
      </c>
      <c r="C12" s="12" t="s">
        <v>23</v>
      </c>
      <c r="D12" s="8">
        <v>389745521</v>
      </c>
      <c r="E12" s="24">
        <v>52157</v>
      </c>
      <c r="F12" s="6">
        <v>7</v>
      </c>
      <c r="G12" s="6">
        <v>8541</v>
      </c>
      <c r="H12" s="7" t="s">
        <v>11</v>
      </c>
      <c r="I12" s="8">
        <v>123727828</v>
      </c>
      <c r="J12" s="24">
        <v>165067</v>
      </c>
    </row>
    <row r="13" spans="1:10" s="13" customFormat="1" ht="33.950000000000003" customHeight="1">
      <c r="A13" s="6">
        <v>8</v>
      </c>
      <c r="B13" s="6">
        <v>8534</v>
      </c>
      <c r="C13" s="10" t="s">
        <v>15</v>
      </c>
      <c r="D13" s="8">
        <v>334455111</v>
      </c>
      <c r="E13" s="24">
        <v>117847</v>
      </c>
      <c r="F13" s="6">
        <v>8</v>
      </c>
      <c r="G13" s="6">
        <v>8507</v>
      </c>
      <c r="H13" s="7" t="s">
        <v>98</v>
      </c>
      <c r="I13" s="8">
        <v>106130745</v>
      </c>
      <c r="J13" s="24">
        <v>188392</v>
      </c>
    </row>
    <row r="14" spans="1:10" ht="33.950000000000003" customHeight="1">
      <c r="A14" s="6">
        <v>9</v>
      </c>
      <c r="B14" s="6">
        <v>8536</v>
      </c>
      <c r="C14" s="10" t="s">
        <v>25</v>
      </c>
      <c r="D14" s="8">
        <v>262169576</v>
      </c>
      <c r="E14" s="24">
        <v>162116</v>
      </c>
      <c r="F14" s="6">
        <v>9</v>
      </c>
      <c r="G14" s="11">
        <v>1701</v>
      </c>
      <c r="H14" s="12" t="s">
        <v>24</v>
      </c>
      <c r="I14" s="8">
        <v>99190447</v>
      </c>
      <c r="J14" s="24">
        <v>6552000</v>
      </c>
    </row>
    <row r="15" spans="1:10" s="13" customFormat="1" ht="56.25" customHeight="1">
      <c r="A15" s="6">
        <v>10</v>
      </c>
      <c r="B15" s="6">
        <v>9001</v>
      </c>
      <c r="C15" s="12" t="s">
        <v>100</v>
      </c>
      <c r="D15" s="8">
        <v>242455296</v>
      </c>
      <c r="E15" s="24">
        <v>228075</v>
      </c>
      <c r="F15" s="6">
        <v>10</v>
      </c>
      <c r="G15" s="6">
        <v>8542</v>
      </c>
      <c r="H15" s="12" t="s">
        <v>101</v>
      </c>
      <c r="I15" s="8">
        <v>96163628</v>
      </c>
      <c r="J15" s="24">
        <v>46220</v>
      </c>
    </row>
    <row r="16" spans="1:10" s="13" customFormat="1" ht="28.5">
      <c r="A16" s="7"/>
      <c r="B16" s="7"/>
      <c r="C16" s="15" t="s">
        <v>28</v>
      </c>
      <c r="D16" s="16">
        <f>SUM(D6:D15)</f>
        <v>10343739978</v>
      </c>
      <c r="E16" s="9"/>
      <c r="F16" s="14"/>
      <c r="G16" s="7"/>
      <c r="H16" s="15" t="s">
        <v>28</v>
      </c>
      <c r="I16" s="16">
        <f>SUM(I6:I15)</f>
        <v>14641931046</v>
      </c>
      <c r="J16" s="9"/>
    </row>
    <row r="17" spans="1:9">
      <c r="A17" s="17"/>
      <c r="B17" s="17"/>
      <c r="C17" s="17"/>
      <c r="D17" s="17"/>
      <c r="E17" s="17"/>
      <c r="H17" s="17"/>
      <c r="I17" s="17"/>
    </row>
    <row r="18" spans="1:9">
      <c r="A18" s="1" t="s">
        <v>29</v>
      </c>
    </row>
    <row r="22" spans="1:9">
      <c r="H22" s="18"/>
      <c r="I22" s="17"/>
    </row>
    <row r="23" spans="1:9">
      <c r="C23" s="18"/>
      <c r="D23" s="17"/>
      <c r="E23" s="17"/>
      <c r="H23" s="18"/>
      <c r="I23" s="17"/>
    </row>
    <row r="24" spans="1:9">
      <c r="C24" s="18"/>
      <c r="D24" s="19"/>
      <c r="E24" s="19"/>
      <c r="H24" s="18"/>
      <c r="I24" s="17"/>
    </row>
    <row r="25" spans="1:9">
      <c r="C25" s="20"/>
      <c r="D25" s="17"/>
      <c r="E25" s="17"/>
      <c r="H25" s="18"/>
      <c r="I25" s="17"/>
    </row>
    <row r="26" spans="1:9">
      <c r="C26" s="20"/>
      <c r="D26" s="17"/>
      <c r="E26" s="17"/>
      <c r="H26" s="18"/>
      <c r="I26" s="17"/>
    </row>
    <row r="27" spans="1:9">
      <c r="C27" s="20"/>
      <c r="D27" s="19"/>
      <c r="E27" s="19"/>
      <c r="H27" s="18"/>
      <c r="I27" s="17"/>
    </row>
    <row r="28" spans="1:9">
      <c r="C28" s="20"/>
      <c r="D28" s="17"/>
      <c r="E28" s="17"/>
      <c r="H28" s="18"/>
      <c r="I28" s="17"/>
    </row>
    <row r="29" spans="1:9">
      <c r="C29" s="20"/>
      <c r="D29" s="17"/>
      <c r="E29" s="17"/>
      <c r="H29" s="18"/>
      <c r="I29" s="17"/>
    </row>
    <row r="30" spans="1:9">
      <c r="C30" s="20"/>
      <c r="D30" s="19"/>
      <c r="E30" s="19"/>
      <c r="H30" s="18"/>
      <c r="I30" s="13"/>
    </row>
    <row r="31" spans="1:9">
      <c r="C31" s="20"/>
      <c r="D31" s="19"/>
      <c r="E31" s="19"/>
      <c r="H31" s="18"/>
      <c r="I31" s="17"/>
    </row>
    <row r="32" spans="1:9">
      <c r="C32" s="20"/>
    </row>
  </sheetData>
  <mergeCells count="8">
    <mergeCell ref="A1:J1"/>
    <mergeCell ref="A2:J2"/>
    <mergeCell ref="A4:A5"/>
    <mergeCell ref="B4:B5"/>
    <mergeCell ref="C4:E4"/>
    <mergeCell ref="F4:F5"/>
    <mergeCell ref="G4:G5"/>
    <mergeCell ref="H4:J4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มูลค่านำเข้า ส่งออก ปีงปม 64</vt:lpstr>
      <vt:lpstr>Top10 ก.ย. 64 </vt:lpstr>
      <vt:lpstr>Top10 ส.ค. 64 </vt:lpstr>
      <vt:lpstr>Top10 ก.ค 64 </vt:lpstr>
      <vt:lpstr>Top10 ต.ค. 63</vt:lpstr>
      <vt:lpstr>Top10 พ.ย. 63</vt:lpstr>
      <vt:lpstr>Top10 ธ.ค.63</vt:lpstr>
      <vt:lpstr>Top10 ม.ค.64</vt:lpstr>
      <vt:lpstr>Top10 ก.พ.64 </vt:lpstr>
      <vt:lpstr>Top10 มี.ค.64 </vt:lpstr>
      <vt:lpstr>Top10 เม.ย.64 </vt:lpstr>
      <vt:lpstr>Top10 พ.ค.64</vt:lpstr>
      <vt:lpstr>Top10 มิ.ย.64 </vt:lpstr>
      <vt:lpstr>'Top10 เม.ย.64 '!Print_Area</vt:lpstr>
      <vt:lpstr>'Top10 ก.ค 64 '!Print_Area</vt:lpstr>
      <vt:lpstr>'Top10 ก.พ.64 '!Print_Area</vt:lpstr>
      <vt:lpstr>'Top10 ก.ย. 64 '!Print_Area</vt:lpstr>
      <vt:lpstr>'Top10 ต.ค. 63'!Print_Area</vt:lpstr>
      <vt:lpstr>'Top10 ธ.ค.63'!Print_Area</vt:lpstr>
      <vt:lpstr>'Top10 พ.ค.64'!Print_Area</vt:lpstr>
      <vt:lpstr>'Top10 พ.ย. 63'!Print_Area</vt:lpstr>
      <vt:lpstr>'Top10 ม.ค.64'!Print_Area</vt:lpstr>
      <vt:lpstr>'Top10 มิ.ย.64 '!Print_Area</vt:lpstr>
      <vt:lpstr>'Top10 มี.ค.64 '!Print_Area</vt:lpstr>
      <vt:lpstr>'Top10 ส.ค. 64 '!Print_Area</vt:lpstr>
      <vt:lpstr>'มูลค่านำเข้า ส่งออก ปีงปม 64'!Print_Area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Kornwigar Kotchakosai</cp:lastModifiedBy>
  <cp:lastPrinted>2021-05-17T09:45:51Z</cp:lastPrinted>
  <dcterms:created xsi:type="dcterms:W3CDTF">2021-04-17T08:55:08Z</dcterms:created>
  <dcterms:modified xsi:type="dcterms:W3CDTF">2021-10-19T10:31:05Z</dcterms:modified>
</cp:coreProperties>
</file>