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D:\Inthu-orn\2026 REPORT\รายงานพี่ดา\รายงานประจำเดือน\69-07\"/>
    </mc:Choice>
  </mc:AlternateContent>
  <xr:revisionPtr revIDLastSave="0" documentId="13_ncr:1_{D1828714-2D34-4523-96F2-50A39AB1691B}" xr6:coauthVersionLast="47" xr6:coauthVersionMax="47" xr10:uidLastSave="{00000000-0000-0000-0000-000000000000}"/>
  <bookViews>
    <workbookView xWindow="-108" yWindow="-108" windowWidth="23256" windowHeight="12456" xr2:uid="{F16750B8-2D9C-4620-8197-CB3F700A8571}"/>
  </bookViews>
  <sheets>
    <sheet name="มูลค่าผ่านแดน รวม" sheetId="5" r:id="rId1"/>
    <sheet name="สินค้าผ่านแดน  กค69" sheetId="16" r:id="rId2"/>
    <sheet name="สินค้าผ่านแดน  มิย69" sheetId="15" r:id="rId3"/>
    <sheet name="สินค้าผ่านแดน  พค 69" sheetId="14" r:id="rId4"/>
    <sheet name="สินค้าผ่านแดน  เมย 69" sheetId="13" r:id="rId5"/>
    <sheet name="สินค้าผ่านแดน มีค 69" sheetId="12" r:id="rId6"/>
    <sheet name="สินค้าผ่านแดน กพ 69 " sheetId="11" r:id="rId7"/>
    <sheet name="สินค้าผ่านแดน มค 69" sheetId="10" r:id="rId8"/>
    <sheet name="สินค้าผ่านแดน ธค68 " sheetId="6" r:id="rId9"/>
    <sheet name="สินค้าผ่านแดน พย68 " sheetId="9" r:id="rId10"/>
    <sheet name="สินค้าผ่านแดน ตค68" sheetId="8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5" i="5" l="1"/>
  <c r="J15" i="5"/>
  <c r="I15" i="5"/>
  <c r="D15" i="5"/>
  <c r="E15" i="5" s="1"/>
  <c r="J14" i="5"/>
  <c r="K14" i="5"/>
  <c r="L15" i="5" l="1"/>
  <c r="M15" i="5" s="1"/>
  <c r="L14" i="5"/>
  <c r="M14" i="5" s="1"/>
  <c r="I14" i="5" l="1"/>
  <c r="D14" i="5"/>
  <c r="E14" i="5" s="1"/>
  <c r="M13" i="5"/>
  <c r="L13" i="5"/>
  <c r="K13" i="5"/>
  <c r="J13" i="5"/>
  <c r="I13" i="5"/>
  <c r="D13" i="5"/>
  <c r="E13" i="5"/>
  <c r="K18" i="5" l="1"/>
  <c r="K12" i="5"/>
  <c r="L12" i="5" s="1"/>
  <c r="M12" i="5" s="1"/>
  <c r="J12" i="5"/>
  <c r="I12" i="5"/>
  <c r="D12" i="5"/>
  <c r="E12" i="5" s="1"/>
  <c r="I11" i="5"/>
  <c r="K11" i="5"/>
  <c r="L11" i="5" s="1"/>
  <c r="M11" i="5" s="1"/>
  <c r="J11" i="5"/>
  <c r="D11" i="5" l="1"/>
  <c r="E11" i="5" s="1"/>
  <c r="M10" i="5"/>
  <c r="L10" i="5"/>
  <c r="I10" i="5" l="1"/>
  <c r="K10" i="5"/>
  <c r="J10" i="5"/>
  <c r="D10" i="5"/>
  <c r="E10" i="5" s="1"/>
  <c r="M9" i="5"/>
  <c r="L9" i="5"/>
  <c r="K9" i="5"/>
  <c r="J9" i="5"/>
  <c r="J8" i="5"/>
  <c r="H9" i="5"/>
  <c r="I9" i="5"/>
  <c r="E9" i="5"/>
  <c r="D9" i="5"/>
  <c r="J18" i="5" l="1"/>
  <c r="L18" i="5" s="1"/>
  <c r="M18" i="5" l="1"/>
  <c r="F18" i="5"/>
  <c r="G18" i="5"/>
  <c r="C18" i="5"/>
  <c r="B18" i="5"/>
  <c r="D18" i="5" l="1"/>
  <c r="H18" i="5"/>
  <c r="I18" i="5"/>
  <c r="E18" i="5"/>
  <c r="H8" i="5"/>
  <c r="I8" i="5" s="1"/>
  <c r="K8" i="5"/>
  <c r="L8" i="5" l="1"/>
  <c r="M8" i="5" s="1"/>
  <c r="D8" i="5"/>
  <c r="E8" i="5" s="1"/>
  <c r="J7" i="5" l="1"/>
  <c r="K7" i="5"/>
  <c r="H7" i="5"/>
  <c r="I7" i="5" s="1"/>
  <c r="D7" i="5"/>
  <c r="E7" i="5" s="1"/>
  <c r="K6" i="5"/>
  <c r="J6" i="5"/>
  <c r="H6" i="5"/>
  <c r="I6" i="5" s="1"/>
  <c r="D6" i="5"/>
  <c r="E6" i="5" s="1"/>
  <c r="L7" i="5" l="1"/>
  <c r="M7" i="5" s="1"/>
  <c r="L6" i="5"/>
  <c r="M6" i="5" s="1"/>
</calcChain>
</file>

<file path=xl/sharedStrings.xml><?xml version="1.0" encoding="utf-8"?>
<sst xmlns="http://schemas.openxmlformats.org/spreadsheetml/2006/main" count="393" uniqueCount="118">
  <si>
    <t>ลำดับที่</t>
  </si>
  <si>
    <t>HS พิกัด
ศุลกากร</t>
  </si>
  <si>
    <t>สินค้าผ่านแดนขาเข้า</t>
  </si>
  <si>
    <t>สินค้าผ่านแดนขาออก</t>
  </si>
  <si>
    <t>ชนิดสินค้า</t>
  </si>
  <si>
    <t>มูลค่า
(ล้านบาท)</t>
  </si>
  <si>
    <t>น้ำหนัก
(ตัน)</t>
  </si>
  <si>
    <t xml:space="preserve">เครื่องโทรศัพท์ รวมถึงสมาร์ทโฟนและเครื่องโทรศัพท์อื่น ๆ </t>
  </si>
  <si>
    <t>ส่วนประกอบและอุปกรณ์ประกอบที่เหมาะสำหรับใช้เฉพาะหรือส่วนใหญ่ใช้กับเครื่องจักร</t>
  </si>
  <si>
    <t>เครื่องประมวลผลข้อมูลอัตโนมัติและหน่วยต่าง ๆ
ของเครื่องดังกล่าว</t>
  </si>
  <si>
    <t>เครื่องจักรและเครื่องอุปกรณ์ชนิดที่ใช้เฉพาะหรือส่วนใหญ่ใช้สำหรับ
การผลิตแท่งบูลส์หรือเวเฟอร์กึ่งตัวนำ อุปกรณ์กึ่งตัวนำ วงจรรวมอิเล็กทรอนิกส์ หรือจอแสดงผลแบบแบน</t>
  </si>
  <si>
    <t>เครื่องอุปกรณ์ไฟฟ้าสำหรับตัดต่อหรือป้องกันวงจรไฟฟ้าหรือสำหรับต่อกับวงจรไฟฟ้าหรือต่อภายในวงจรไฟฟ้า</t>
  </si>
  <si>
    <t>เครื่องจักรและเครื่องใช้กลที่มีหน้าที่การทำงานเป็นเอกเทศ</t>
  </si>
  <si>
    <t>เครื่องจักรไฟฟ้าและเครื่องอุปกรณ์ไฟฟ้า ซึ่งมีหน้าที่การทำงาน
เป็นเอกเทศ</t>
  </si>
  <si>
    <t>ลวดและเคเบิลที่หุ้มฉนวน และตัวนำไฟฟ้าอื่น ๆ ที่หุ้มฉนวน</t>
  </si>
  <si>
    <t>ออสซิลโลสโกป เครื่องวิเคราะห์สเปกตรัม อุปกรณ์และเครื่องอุปกรณ์อื่น ๆ สำหรับวัดหรือตรวจสอบปริมาณ ทางไฟฟ้า</t>
  </si>
  <si>
    <t>ส่วนประกอบและอุปกรณ์ประกอบของยานยนต์</t>
  </si>
  <si>
    <t>ของอื่น ๆ ทำด้วยเหล็กหรือเหล็กกล้า</t>
  </si>
  <si>
    <t>หน่วย : ล้านบาท</t>
  </si>
  <si>
    <t>เดือน</t>
  </si>
  <si>
    <t>มูลค่าสินค้าผ่านแดนขาเข้า</t>
  </si>
  <si>
    <t>มูลค่าสินค้าผ่านแดนขาออก</t>
  </si>
  <si>
    <t>รวมมูลค่าสินค้าผ่านแดน</t>
  </si>
  <si>
    <t>เปลี่ยนแปลง</t>
  </si>
  <si>
    <t>% เปลี่ยนแปลง
(YOY)</t>
  </si>
  <si>
    <t>รวม</t>
  </si>
  <si>
    <t>ต.ค. 68</t>
  </si>
  <si>
    <t>พ.ย. 68</t>
  </si>
  <si>
    <t>ธ.ค. 68</t>
  </si>
  <si>
    <t>ม.ค. 69</t>
  </si>
  <si>
    <t>ก.พ. 69</t>
  </si>
  <si>
    <t>มี.ค. 69</t>
  </si>
  <si>
    <t>เม.ย. 69</t>
  </si>
  <si>
    <t>พ.ค. 69</t>
  </si>
  <si>
    <t>มิ.ย. 69</t>
  </si>
  <si>
    <t>ก.ค. 69</t>
  </si>
  <si>
    <t>ส.ค. 69</t>
  </si>
  <si>
    <t>ก.ย. 69</t>
  </si>
  <si>
    <t>วงจรพิมพ์</t>
  </si>
  <si>
    <t>กาวปรุงแต่งและสารยึดติดอื่น ๆ ที่ปรุงแต่ง ซึ่งไม่ได้ระบุหรือรวมไว้ในที่อื่น รวมทั้งผลิตภัณฑ์ที่เหมาะสำหรับใช้เป็นกาวหรือเป็นสารยึดติด</t>
  </si>
  <si>
    <t>หม้อแปลงไฟฟ้า เครื่องเปลี่ยนไฟฟ้าชนิดอยู่คงที่</t>
  </si>
  <si>
    <r>
      <t xml:space="preserve">สถิติสินค้าผ่านแดน </t>
    </r>
    <r>
      <rPr>
        <b/>
        <sz val="14"/>
        <color theme="1"/>
        <rFont val="TH SarabunPSK"/>
        <family val="2"/>
      </rPr>
      <t>10</t>
    </r>
    <r>
      <rPr>
        <b/>
        <sz val="14"/>
        <color theme="1"/>
        <rFont val="TH SarabunIT๙"/>
        <family val="2"/>
      </rPr>
      <t xml:space="preserve"> อันดับ ผ่านด่านศุลกากรมุกดาหาร</t>
    </r>
  </si>
  <si>
    <t>หม้อสะสมไฟฟ้า รวมถึงแผ่นกั้นของของดังกล่าว จะเป็นรูปสี่เหลี่ยมผืนผ้า (รวมถึงสี่เหลี่ยมจัตุรัส) หรือไม่ก็ตาม</t>
  </si>
  <si>
    <t>ของอื่น ๆ ทำด้วยอะลูมิเนียม</t>
  </si>
  <si>
    <t>หม้อแปลงไฟฟ้า เครื่องเปลี่ยนไฟฟ้าชนิดอยู่คงที่ (สแตติกคอนเวอร์เตอร์) (เช่น เครื่องกลับกระแสไฟฟ้า) และตัวเหนี่ยวนำ</t>
  </si>
  <si>
    <t>มูลค่าสินค้าผ่านแดนขาเข้า ขาออก ด่านศุลกากรมุกดาหาร เทียบเดือนเดียวกันของปีที่ผ่านมา</t>
  </si>
  <si>
    <r>
      <t xml:space="preserve">ปีงบฯ </t>
    </r>
    <r>
      <rPr>
        <b/>
        <sz val="12"/>
        <color theme="1"/>
        <rFont val="TH SarabunPSK"/>
        <family val="2"/>
      </rPr>
      <t>69</t>
    </r>
  </si>
  <si>
    <r>
      <t xml:space="preserve">ปีงบฯ </t>
    </r>
    <r>
      <rPr>
        <b/>
        <sz val="12"/>
        <color theme="1"/>
        <rFont val="TH SarabunPSK"/>
        <family val="2"/>
      </rPr>
      <t>68</t>
    </r>
  </si>
  <si>
    <t>0402</t>
  </si>
  <si>
    <t>นมและครีม ที่ทำให้เข้มข้น หรือเติมน้ำตาล หรือสารทำให้หวานอื่น ๆ</t>
  </si>
  <si>
    <t>ผ้าอนามัย (แพ็ด) และแทมพอน แนปคิน (ผ้าอ้อม)</t>
  </si>
  <si>
    <t>อุปกรณ์ติดตั้งของหลอดหรือท่อ ทำด้วยเหล็กหรือเหล็กกล้า</t>
  </si>
  <si>
    <t>รถจักรยานสามล้อ สกูตเตอร์ รถยนต์ที่ใช้เท้าถีบ และของเล่น
ที่มีล้อที่คล้ายกัน รถเข็นสำหรับตุ๊กตา ตุ๊กตา ของเล่นอื่น ๆ</t>
  </si>
  <si>
    <t>จานบันทึก เทป อุปกรณ์หน่วยเก็บความจำแบบ “สมาร์ทการ์ด”</t>
  </si>
  <si>
    <t xml:space="preserve">	ของอื่น ๆ ทำด้วยอะลูมิเนียม</t>
  </si>
  <si>
    <t>ของผสมของสารที่มีกลิ่นหอม และของผสม ชนิดที่ใช้เป็นวัตถุดิบในอุตสาหกรรม รวมทั้งสิ่งปรุงแต่งอื่น ๆ ที่มีสารที่มีกลิ่นหอมเป็นหลัก
ชนิดที่ใช้สำหรับผลิตเครื่องดื่ม</t>
  </si>
  <si>
    <t>เครื่องจักรและเครื่องอุปกรณ์ชนิดที่ใช้เฉพาะหรือส่วนใหญ่ใช้สำหรับการผลิตแท่งบูลส์หรือเวเฟอร์กึ่งตัวนำ อุปกรณ์กึ่งตัวนำ วงจรรวมอิเล็กทรอนิกส์ หรือจอแสดงผลแบบแบน</t>
  </si>
  <si>
    <t>8517</t>
  </si>
  <si>
    <t>9030</t>
  </si>
  <si>
    <t>อุปกรณ์และเครื่องอุปกรณ์อื่นๆ สำหรับวัดปริมาณทางไฟฟ้า</t>
  </si>
  <si>
    <t>8523</t>
  </si>
  <si>
    <t>จานบันทึก เทป อุปกรณ์หน่วยเก็บความจำแบบ
“สมาร์ทการ์ด”</t>
  </si>
  <si>
    <t>8473</t>
  </si>
  <si>
    <t>8479</t>
  </si>
  <si>
    <t>ส่วนประกอบเครื่องจักรและเครื่องใช้กลที่มีหน้าที่การทำงานเป็นเอกเทศ</t>
  </si>
  <si>
    <t>9619</t>
  </si>
  <si>
    <t>ผ้าอ้อม</t>
  </si>
  <si>
    <t>8486</t>
  </si>
  <si>
    <t>เครื่องจักรและเครื่องอุปกรณ์ชนิดที่ใช้เฉพาะหรือส่วนใหญ่
ใช้สำหรับการผลิตเวเฟอร์กึ่งตัวนำ อุปกรณ์กึ่งตัวนำ วงจรรวมอิเล็กทรอนิกส์</t>
  </si>
  <si>
    <t>8708</t>
  </si>
  <si>
    <t>ส่วนประกอบรถยนต์และอุปกรณ์อื่นๆ</t>
  </si>
  <si>
    <t>8471</t>
  </si>
  <si>
    <t>เครื่องประมวลผลข้อมูลอัตโนมัติและหน่วยต่าง ๆ ของเครื่องดังกล่าว รวมทั้งเครื่องอ่านข้อมูลระบบแม่เหล็กหรือแสง</t>
  </si>
  <si>
    <t>8536</t>
  </si>
  <si>
    <t>เครื่องจักรและเครื่องใช้กลที่มีหน้าที่การทำงานเป็นเอกเทศ ที่ไม่ได้ระบุหรือรวมไว้ในที่อื่นในตอนนี้</t>
  </si>
  <si>
    <t>7326</t>
  </si>
  <si>
    <t>9503</t>
  </si>
  <si>
    <t>ตุ๊กตา ของเล่นอื่น ๆ</t>
  </si>
  <si>
    <t>7616</t>
  </si>
  <si>
    <t>8534</t>
  </si>
  <si>
    <t>3302</t>
  </si>
  <si>
    <t xml:space="preserve">ของผสมของสารที่มีกลิ่นหอม และของผสม (รวมถึงสารละลายในแอลกอฮอล์) ที่มีสารดังกล่าวตั้งแต่หนึ่งชนิดขึ้นไปเป็นหลัก </t>
  </si>
  <si>
    <t>8504</t>
  </si>
  <si>
    <t>หม้อแปลงไฟฟ้า เครื่องเปลี่ยนไฟฟ้าชนิดอยู่คงที่
และตัวเหนี่ยวนำ</t>
  </si>
  <si>
    <t>8431</t>
  </si>
  <si>
    <t>อุปกรณ์สำหรับใช้ในอุตสาหกรรมเหมืองแร่</t>
  </si>
  <si>
    <t>สบู่ ผลิตภัณฑ์อินทรีย์และสารอินทรีย์ปรุงแต่งที่มีคุณสมบัติลดแรงตึงผิวสำหรับใช้เป็นสบู่</t>
  </si>
  <si>
    <t>สิ่งปรุงแต่งที่ใช้แต่งเสริมความงามหรือแต่งหน้าและสิ่งปรุงแต่งสำหรับบำรุงรักษาผิว</t>
  </si>
  <si>
    <t>น้ำ รวมถึงน้ำแร่และน้ำอัดลม</t>
  </si>
  <si>
    <t>แบตเตอรี่</t>
  </si>
  <si>
    <t xml:space="preserve">ส่วนประกอบของเครื่องจักรสำหรับเจาะคว้านหรือ ขุดเจาะ </t>
  </si>
  <si>
    <t>หม้อแปลงไฟฟ้า เครื่องเปลี่ยนไฟฟ้าชนิดอยู่คงที่และตัวเหนี่ยวนำ</t>
  </si>
  <si>
    <t>ส่วนประกอบและอุปกรณ์ประกอบที่เหมาะสำหรับใช้กับเครื่องจักร</t>
  </si>
  <si>
    <t>เครื่องจักรสำหรับคัด ร่อน แยก ล้าง ย่อย บด ผสมหรือนวดดิน
หิน สินแร่หรือสารจำพวกแร่อื่น ๆ</t>
  </si>
  <si>
    <t>ผลิตภัณฑ์นม</t>
  </si>
  <si>
    <t>เครื่องดื่ม อาหารสำเร็จรูปและ อื่นๆ รายละเอียดตามเอกสารแนบ</t>
  </si>
  <si>
    <t>สถิติสินค้าผ่านแดน 10 อันดับ ผ่านด่านศุลกากรมุกดาหาร</t>
  </si>
  <si>
    <t xml:space="preserve"> ปีงบประมาณ 2569  ประจำเดือนมกราคม 2569</t>
  </si>
  <si>
    <r>
      <t xml:space="preserve"> ปีงบประมาณ </t>
    </r>
    <r>
      <rPr>
        <b/>
        <sz val="14"/>
        <rFont val="TH SarabunPSK"/>
        <family val="2"/>
      </rPr>
      <t xml:space="preserve">2569 </t>
    </r>
    <r>
      <rPr>
        <b/>
        <sz val="14"/>
        <rFont val="TH SarabunIT๙"/>
        <family val="2"/>
      </rPr>
      <t xml:space="preserve"> ประจำเดือนธันวาคม 2568</t>
    </r>
  </si>
  <si>
    <r>
      <t xml:space="preserve"> ปีงบประมาณ </t>
    </r>
    <r>
      <rPr>
        <b/>
        <sz val="14"/>
        <rFont val="TH SarabunPSK"/>
        <family val="2"/>
      </rPr>
      <t xml:space="preserve">2569 </t>
    </r>
    <r>
      <rPr>
        <b/>
        <sz val="14"/>
        <rFont val="TH SarabunIT๙"/>
        <family val="2"/>
      </rPr>
      <t xml:space="preserve"> ประจำเดือนพฤศจิกายน 2568</t>
    </r>
  </si>
  <si>
    <r>
      <t xml:space="preserve"> ปีงบประมาณ </t>
    </r>
    <r>
      <rPr>
        <b/>
        <sz val="14"/>
        <rFont val="TH SarabunPSK"/>
        <family val="2"/>
      </rPr>
      <t xml:space="preserve">2569 </t>
    </r>
    <r>
      <rPr>
        <b/>
        <sz val="14"/>
        <rFont val="TH SarabunIT๙"/>
        <family val="2"/>
      </rPr>
      <t xml:space="preserve"> ประจำเดือนตุลาคม 2568</t>
    </r>
  </si>
  <si>
    <t xml:space="preserve"> ปีงบประมาณ 2569  ประจำเดือนกุมภาพันธ์ 2569</t>
  </si>
  <si>
    <t xml:space="preserve"> ปีงบประมาณ 2569  ประจำเดือนมีนาคม 2569</t>
  </si>
  <si>
    <t xml:space="preserve"> ปีงบประมาณ 2569  ประจำเดือนเมษายน 2569</t>
  </si>
  <si>
    <t>ส่วนประกอบที่เหมาะสำหรับใช้เฉพาะหรือส่วนใหญ่ใช้กับ
เครื่องควบคุมไฟฟ้าหรือเพื่อจ่ายกระแสไฟฟ้า</t>
  </si>
  <si>
    <t>ตัวต้านทานไฟฟ้า</t>
  </si>
  <si>
    <t>ซิการ์ เชอรูต ซิการิลโล และบุหรี่ ที่ทำจากยาสูบหรือ
ทำจากของที่ใช้แทนยาสูบ</t>
  </si>
  <si>
    <t>รถดั้มพ์</t>
  </si>
  <si>
    <t xml:space="preserve"> ปีงบประมาณ 2569  ประจำเดือนพฤษภาคม 2569</t>
  </si>
  <si>
    <t>อุปกรณ์กึ่งตัวนำ เช่น ไดโอด ทรานซิสเตอร์ 
ทรานสดิวเซอร์แบบกึ่งตัวนำ</t>
  </si>
  <si>
    <t>อาหารปรุงแต่ง</t>
  </si>
  <si>
    <t>เครื่องจักรสำหรับใช้ในงานแปรรูปยางหรือพลาสติกหรือสำหรับทำผลิตภัณฑ์จากวัตถุดังกล่าว</t>
  </si>
  <si>
    <t>เครื่องมือ,เครื่องจักร สำหรับงานอุตสาหกรรม(เก่าใช้แล้ว)</t>
  </si>
  <si>
    <t>สารแต่งกลิ่นหอม</t>
  </si>
  <si>
    <t xml:space="preserve"> ปีงบประมาณ 2569  ประจำเดือนมิถุนายน 2569</t>
  </si>
  <si>
    <t>เครื่องส่งสัญญาณเซ็นเซอร์</t>
  </si>
  <si>
    <t xml:space="preserve"> ปีงบประมาณ 2569  ประจำเดือนกรกฎาคม 2569</t>
  </si>
  <si>
    <r>
      <t xml:space="preserve"> ปีงบประมาณ </t>
    </r>
    <r>
      <rPr>
        <b/>
        <sz val="14"/>
        <rFont val="TH SarabunPSK"/>
        <family val="2"/>
      </rPr>
      <t xml:space="preserve">2569 </t>
    </r>
    <r>
      <rPr>
        <b/>
        <sz val="14"/>
        <rFont val="TH SarabunIT๙"/>
        <family val="2"/>
      </rPr>
      <t xml:space="preserve"> ประจำเดือนกรกฎาคม</t>
    </r>
    <r>
      <rPr>
        <b/>
        <sz val="14"/>
        <rFont val="TH SarabunPSK"/>
        <family val="2"/>
      </rPr>
      <t>2569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</si>
</sst>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87" formatCode="_-* #,##0_-;\-* #,##0_-;_-* &quot;-&quot;??_-;_-@_-"/>
    <numFmt numFmtId="188" formatCode="_-* #,##0.000_-;\-* #,##0.000_-;_-* &quot;-&quot;??_-;_-@_-"/>
    <numFmt numFmtId="189" formatCode="#,##0.00,,"/>
  </numFmts>
  <fonts count="21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2"/>
      <color theme="1"/>
      <name val="TH Sarabun New"/>
      <family val="2"/>
    </font>
    <font>
      <b/>
      <sz val="12"/>
      <color theme="1"/>
      <name val="TH SarabunPSK"/>
      <family val="2"/>
    </font>
    <font>
      <sz val="12"/>
      <color theme="1"/>
      <name val="TH SarabunPSK"/>
      <family val="2"/>
    </font>
    <font>
      <b/>
      <sz val="14"/>
      <color theme="1"/>
      <name val="TH SarabunPSK"/>
      <family val="2"/>
    </font>
    <font>
      <b/>
      <sz val="12"/>
      <color theme="6" tint="-0.249977111117893"/>
      <name val="TH SarabunPSK"/>
      <family val="2"/>
    </font>
    <font>
      <b/>
      <sz val="12"/>
      <color rgb="FFFF0000"/>
      <name val="TH SarabunPSK"/>
      <family val="2"/>
    </font>
    <font>
      <sz val="12"/>
      <color rgb="FFFF0000"/>
      <name val="TH SarabunPSK"/>
      <family val="2"/>
    </font>
    <font>
      <sz val="12"/>
      <name val="TH SarabunPSK"/>
      <family val="2"/>
    </font>
    <font>
      <b/>
      <sz val="14"/>
      <color theme="1"/>
      <name val="TH SarabunIT๙"/>
      <family val="2"/>
    </font>
    <font>
      <sz val="12"/>
      <color theme="1"/>
      <name val="TH SarabunIT๙"/>
      <family val="2"/>
    </font>
    <font>
      <b/>
      <sz val="12"/>
      <color theme="1"/>
      <name val="TH SarabunIT๙"/>
      <family val="2"/>
    </font>
    <font>
      <sz val="12"/>
      <name val="TH SarabunIT๙"/>
      <family val="2"/>
    </font>
    <font>
      <b/>
      <sz val="12"/>
      <color rgb="FF00B050"/>
      <name val="TH SarabunPSK"/>
      <family val="2"/>
    </font>
    <font>
      <b/>
      <sz val="14"/>
      <name val="TH SarabunIT๙"/>
      <family val="2"/>
    </font>
    <font>
      <b/>
      <sz val="14"/>
      <name val="TH SarabunPSK"/>
      <family val="2"/>
    </font>
    <font>
      <b/>
      <sz val="12"/>
      <color theme="0"/>
      <name val="TH SarabunPSK"/>
      <family val="2"/>
    </font>
    <font>
      <sz val="14"/>
      <name val="AngsanaUPC"/>
      <family val="1"/>
      <charset val="222"/>
    </font>
    <font>
      <sz val="10"/>
      <name val="Arial"/>
      <family val="2"/>
    </font>
    <font>
      <sz val="11"/>
      <color indexed="8"/>
      <name val="Tahoma"/>
      <family val="2"/>
      <charset val="22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CCCC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18" fillId="0" borderId="0"/>
    <xf numFmtId="43" fontId="19" fillId="0" borderId="0" applyFont="0" applyFill="0" applyBorder="0" applyAlignment="0" applyProtection="0"/>
    <xf numFmtId="0" fontId="20" fillId="0" borderId="0"/>
    <xf numFmtId="0" fontId="1" fillId="0" borderId="0"/>
  </cellStyleXfs>
  <cellXfs count="85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center" vertical="top"/>
    </xf>
    <xf numFmtId="49" fontId="2" fillId="0" borderId="0" xfId="0" applyNumberFormat="1" applyFont="1" applyAlignment="1">
      <alignment horizontal="left" vertical="top"/>
    </xf>
    <xf numFmtId="187" fontId="2" fillId="0" borderId="0" xfId="1" applyNumberFormat="1" applyFont="1" applyFill="1" applyAlignment="1">
      <alignment horizontal="center" vertical="top"/>
    </xf>
    <xf numFmtId="188" fontId="2" fillId="0" borderId="0" xfId="1" applyNumberFormat="1" applyFont="1" applyFill="1" applyAlignment="1">
      <alignment horizontal="center" vertical="top"/>
    </xf>
    <xf numFmtId="43" fontId="2" fillId="0" borderId="0" xfId="1" applyFont="1" applyFill="1" applyAlignment="1">
      <alignment horizontal="center" vertical="top"/>
    </xf>
    <xf numFmtId="43" fontId="2" fillId="0" borderId="0" xfId="1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49" fontId="4" fillId="0" borderId="0" xfId="1" applyNumberFormat="1" applyFont="1" applyFill="1" applyAlignment="1">
      <alignment horizontal="center" vertical="center"/>
    </xf>
    <xf numFmtId="43" fontId="4" fillId="0" borderId="0" xfId="1" applyFont="1" applyAlignment="1">
      <alignment horizontal="center" vertical="center"/>
    </xf>
    <xf numFmtId="43" fontId="2" fillId="0" borderId="0" xfId="1" applyFont="1" applyAlignment="1">
      <alignment horizontal="center" vertical="top"/>
    </xf>
    <xf numFmtId="43" fontId="2" fillId="0" borderId="0" xfId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188" fontId="4" fillId="0" borderId="1" xfId="1" applyNumberFormat="1" applyFont="1" applyBorder="1" applyAlignment="1">
      <alignment horizontal="right" vertical="center"/>
    </xf>
    <xf numFmtId="188" fontId="6" fillId="0" borderId="1" xfId="1" applyNumberFormat="1" applyFont="1" applyBorder="1" applyAlignment="1">
      <alignment horizontal="right" vertical="center"/>
    </xf>
    <xf numFmtId="10" fontId="6" fillId="0" borderId="5" xfId="0" applyNumberFormat="1" applyFont="1" applyBorder="1" applyAlignment="1">
      <alignment horizontal="center" vertical="center"/>
    </xf>
    <xf numFmtId="188" fontId="4" fillId="0" borderId="6" xfId="1" applyNumberFormat="1" applyFont="1" applyBorder="1" applyAlignment="1">
      <alignment horizontal="right" vertical="center"/>
    </xf>
    <xf numFmtId="10" fontId="6" fillId="0" borderId="1" xfId="0" applyNumberFormat="1" applyFont="1" applyBorder="1" applyAlignment="1">
      <alignment horizontal="center" vertical="center"/>
    </xf>
    <xf numFmtId="188" fontId="7" fillId="0" borderId="1" xfId="1" applyNumberFormat="1" applyFont="1" applyBorder="1" applyAlignment="1">
      <alignment horizontal="right" vertical="center"/>
    </xf>
    <xf numFmtId="10" fontId="7" fillId="0" borderId="5" xfId="0" applyNumberFormat="1" applyFont="1" applyBorder="1" applyAlignment="1">
      <alignment horizontal="center" vertical="center"/>
    </xf>
    <xf numFmtId="10" fontId="7" fillId="0" borderId="1" xfId="0" applyNumberFormat="1" applyFont="1" applyBorder="1" applyAlignment="1">
      <alignment horizontal="center" vertical="center"/>
    </xf>
    <xf numFmtId="43" fontId="7" fillId="0" borderId="1" xfId="1" applyFont="1" applyBorder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43" fontId="9" fillId="0" borderId="1" xfId="1" applyFont="1" applyFill="1" applyBorder="1" applyAlignment="1">
      <alignment horizontal="center" vertical="top"/>
    </xf>
    <xf numFmtId="43" fontId="9" fillId="0" borderId="3" xfId="1" applyFont="1" applyBorder="1" applyAlignment="1">
      <alignment vertical="top"/>
    </xf>
    <xf numFmtId="188" fontId="9" fillId="0" borderId="6" xfId="1" applyNumberFormat="1" applyFont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49" fontId="13" fillId="0" borderId="1" xfId="1" applyNumberFormat="1" applyFont="1" applyFill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49" fontId="12" fillId="0" borderId="5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2" fontId="7" fillId="0" borderId="1" xfId="1" applyNumberFormat="1" applyFont="1" applyBorder="1" applyAlignment="1">
      <alignment horizontal="right" vertical="center"/>
    </xf>
    <xf numFmtId="188" fontId="14" fillId="0" borderId="1" xfId="1" applyNumberFormat="1" applyFont="1" applyBorder="1" applyAlignment="1">
      <alignment horizontal="right" vertical="center"/>
    </xf>
    <xf numFmtId="49" fontId="11" fillId="0" borderId="0" xfId="0" applyNumberFormat="1" applyFont="1" applyAlignment="1">
      <alignment horizontal="right" vertical="center"/>
    </xf>
    <xf numFmtId="10" fontId="17" fillId="0" borderId="5" xfId="0" applyNumberFormat="1" applyFont="1" applyBorder="1" applyAlignment="1">
      <alignment horizontal="center" vertical="center"/>
    </xf>
    <xf numFmtId="10" fontId="17" fillId="0" borderId="1" xfId="0" applyNumberFormat="1" applyFont="1" applyBorder="1" applyAlignment="1">
      <alignment horizontal="center" vertical="center"/>
    </xf>
    <xf numFmtId="1" fontId="9" fillId="0" borderId="1" xfId="2" applyNumberFormat="1" applyFont="1" applyBorder="1" applyAlignment="1">
      <alignment horizontal="center" vertical="top"/>
    </xf>
    <xf numFmtId="189" fontId="4" fillId="0" borderId="1" xfId="1" applyNumberFormat="1" applyFont="1" applyFill="1" applyBorder="1" applyAlignment="1">
      <alignment horizontal="right" vertical="top"/>
    </xf>
    <xf numFmtId="43" fontId="9" fillId="0" borderId="1" xfId="3" applyFont="1" applyBorder="1" applyAlignment="1">
      <alignment horizontal="center" vertical="top"/>
    </xf>
    <xf numFmtId="189" fontId="4" fillId="0" borderId="1" xfId="1" applyNumberFormat="1" applyFont="1" applyFill="1" applyBorder="1" applyAlignment="1">
      <alignment horizontal="right" vertical="top" wrapText="1"/>
    </xf>
    <xf numFmtId="0" fontId="15" fillId="0" borderId="0" xfId="0" applyFont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49" fontId="12" fillId="0" borderId="5" xfId="0" applyNumberFormat="1" applyFont="1" applyBorder="1" applyAlignment="1">
      <alignment horizontal="center" vertical="center"/>
    </xf>
    <xf numFmtId="49" fontId="12" fillId="0" borderId="6" xfId="0" applyNumberFormat="1" applyFont="1" applyBorder="1" applyAlignment="1">
      <alignment horizontal="center" vertical="center"/>
    </xf>
    <xf numFmtId="49" fontId="12" fillId="2" borderId="1" xfId="1" applyNumberFormat="1" applyFont="1" applyFill="1" applyBorder="1" applyAlignment="1">
      <alignment horizontal="center" vertical="center" wrapText="1"/>
    </xf>
    <xf numFmtId="49" fontId="12" fillId="3" borderId="1" xfId="0" applyNumberFormat="1" applyFont="1" applyFill="1" applyBorder="1" applyAlignment="1">
      <alignment horizontal="center" vertical="center"/>
    </xf>
    <xf numFmtId="43" fontId="12" fillId="3" borderId="1" xfId="1" applyFont="1" applyFill="1" applyBorder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/>
    </xf>
    <xf numFmtId="49" fontId="15" fillId="0" borderId="0" xfId="0" applyNumberFormat="1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49" fontId="12" fillId="2" borderId="2" xfId="1" applyNumberFormat="1" applyFont="1" applyFill="1" applyBorder="1" applyAlignment="1">
      <alignment horizontal="center" vertical="center" wrapText="1"/>
    </xf>
    <xf numFmtId="49" fontId="12" fillId="2" borderId="4" xfId="1" applyNumberFormat="1" applyFont="1" applyFill="1" applyBorder="1" applyAlignment="1">
      <alignment horizontal="center" vertical="center" wrapText="1"/>
    </xf>
    <xf numFmtId="49" fontId="12" fillId="3" borderId="2" xfId="0" applyNumberFormat="1" applyFont="1" applyFill="1" applyBorder="1" applyAlignment="1">
      <alignment horizontal="center" vertical="center"/>
    </xf>
    <xf numFmtId="49" fontId="12" fillId="3" borderId="4" xfId="0" applyNumberFormat="1" applyFont="1" applyFill="1" applyBorder="1" applyAlignment="1">
      <alignment horizontal="center" vertical="center"/>
    </xf>
    <xf numFmtId="43" fontId="12" fillId="3" borderId="2" xfId="1" applyFont="1" applyFill="1" applyBorder="1" applyAlignment="1">
      <alignment horizontal="center" vertical="center" wrapText="1"/>
    </xf>
    <xf numFmtId="43" fontId="12" fillId="3" borderId="4" xfId="1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49" fontId="12" fillId="2" borderId="7" xfId="0" applyNumberFormat="1" applyFont="1" applyFill="1" applyBorder="1" applyAlignment="1">
      <alignment horizontal="center" vertical="center"/>
    </xf>
    <xf numFmtId="49" fontId="12" fillId="2" borderId="8" xfId="0" applyNumberFormat="1" applyFont="1" applyFill="1" applyBorder="1" applyAlignment="1">
      <alignment horizontal="center" vertical="center"/>
    </xf>
    <xf numFmtId="49" fontId="12" fillId="2" borderId="6" xfId="0" applyNumberFormat="1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49" fontId="12" fillId="3" borderId="7" xfId="0" applyNumberFormat="1" applyFont="1" applyFill="1" applyBorder="1" applyAlignment="1">
      <alignment horizontal="center" vertical="center"/>
    </xf>
    <xf numFmtId="49" fontId="12" fillId="3" borderId="8" xfId="0" applyNumberFormat="1" applyFont="1" applyFill="1" applyBorder="1" applyAlignment="1">
      <alignment horizontal="center" vertical="center"/>
    </xf>
    <xf numFmtId="49" fontId="12" fillId="3" borderId="6" xfId="0" applyNumberFormat="1" applyFont="1" applyFill="1" applyBorder="1" applyAlignment="1">
      <alignment horizontal="center" vertical="center"/>
    </xf>
    <xf numFmtId="49" fontId="12" fillId="2" borderId="2" xfId="0" applyNumberFormat="1" applyFont="1" applyFill="1" applyBorder="1" applyAlignment="1">
      <alignment horizontal="center" vertical="center"/>
    </xf>
    <xf numFmtId="49" fontId="12" fillId="2" borderId="4" xfId="0" applyNumberFormat="1" applyFont="1" applyFill="1" applyBorder="1" applyAlignment="1">
      <alignment horizontal="center" vertical="center"/>
    </xf>
  </cellXfs>
  <cellStyles count="6">
    <cellStyle name="Comma 2 2 2" xfId="3" xr:uid="{92435705-2986-4B16-BF7B-E2F920E9DD36}"/>
    <cellStyle name="จุลภาค" xfId="1" builtinId="3"/>
    <cellStyle name="ปกติ" xfId="0" builtinId="0"/>
    <cellStyle name="ปกติ 2_กค. 54" xfId="4" xr:uid="{7FEDAFC6-C0A1-4103-8413-C3267C93A35D}"/>
    <cellStyle name="ปกติ 3" xfId="5" xr:uid="{5CE668FB-7DC7-4B2E-ABB1-F641DE60B8C7}"/>
    <cellStyle name="ปกติ_Sheet1" xfId="2" xr:uid="{2317C09C-74F8-47BF-ACCA-8DD107E2D208}"/>
  </cellStyles>
  <dxfs count="6">
    <dxf>
      <font>
        <color rgb="FF00B050"/>
      </font>
    </dxf>
    <dxf>
      <font>
        <color rgb="FFC00000"/>
      </font>
    </dxf>
    <dxf>
      <font>
        <color rgb="FF00B050"/>
      </font>
    </dxf>
    <dxf>
      <font>
        <color rgb="FFC00000"/>
      </font>
    </dxf>
    <dxf>
      <font>
        <color rgb="FF00B050"/>
      </font>
    </dxf>
    <dxf>
      <font>
        <color rgb="FFC00000"/>
      </font>
    </dxf>
  </dxfs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94616-C33F-41FA-9349-45B6374EAFB5}">
  <sheetPr codeName="Sheet1">
    <pageSetUpPr fitToPage="1"/>
  </sheetPr>
  <dimension ref="A1:M18"/>
  <sheetViews>
    <sheetView tabSelected="1" zoomScale="120" zoomScaleNormal="120" workbookViewId="0">
      <selection activeCell="L22" sqref="L22"/>
    </sheetView>
  </sheetViews>
  <sheetFormatPr defaultColWidth="9" defaultRowHeight="24.9" customHeight="1" x14ac:dyDescent="0.25"/>
  <cols>
    <col min="1" max="1" width="6.19921875" style="16" customWidth="1"/>
    <col min="2" max="2" width="10.19921875" style="16" customWidth="1"/>
    <col min="3" max="3" width="13" style="16" bestFit="1" customWidth="1"/>
    <col min="4" max="4" width="11.19921875" style="16" bestFit="1" customWidth="1"/>
    <col min="5" max="5" width="9.8984375" style="16" bestFit="1" customWidth="1"/>
    <col min="6" max="6" width="10.19921875" style="16" customWidth="1"/>
    <col min="7" max="7" width="13" style="16" bestFit="1" customWidth="1"/>
    <col min="8" max="8" width="10.19921875" style="16" customWidth="1"/>
    <col min="9" max="9" width="9.8984375" style="16" bestFit="1" customWidth="1"/>
    <col min="10" max="11" width="10.19921875" style="16" customWidth="1"/>
    <col min="12" max="13" width="11.19921875" style="16" bestFit="1" customWidth="1"/>
    <col min="14" max="16384" width="9" style="16"/>
  </cols>
  <sheetData>
    <row r="1" spans="1:13" ht="24.9" customHeight="1" x14ac:dyDescent="0.25">
      <c r="A1" s="47" t="s">
        <v>45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1:13" ht="24.9" customHeight="1" x14ac:dyDescent="0.25">
      <c r="A2" s="47" t="s">
        <v>117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13" ht="24.9" customHeight="1" x14ac:dyDescent="0.25">
      <c r="M3" s="40" t="s">
        <v>18</v>
      </c>
    </row>
    <row r="4" spans="1:13" ht="24.9" customHeight="1" x14ac:dyDescent="0.25">
      <c r="A4" s="48" t="s">
        <v>19</v>
      </c>
      <c r="B4" s="48" t="s">
        <v>20</v>
      </c>
      <c r="C4" s="48"/>
      <c r="D4" s="48"/>
      <c r="E4" s="49"/>
      <c r="F4" s="50" t="s">
        <v>21</v>
      </c>
      <c r="G4" s="48"/>
      <c r="H4" s="48"/>
      <c r="I4" s="49"/>
      <c r="J4" s="50" t="s">
        <v>22</v>
      </c>
      <c r="K4" s="48"/>
      <c r="L4" s="48"/>
      <c r="M4" s="48"/>
    </row>
    <row r="5" spans="1:13" ht="54.9" customHeight="1" x14ac:dyDescent="0.25">
      <c r="A5" s="48"/>
      <c r="B5" s="33" t="s">
        <v>46</v>
      </c>
      <c r="C5" s="33" t="s">
        <v>47</v>
      </c>
      <c r="D5" s="33" t="s">
        <v>23</v>
      </c>
      <c r="E5" s="36" t="s">
        <v>24</v>
      </c>
      <c r="F5" s="33" t="s">
        <v>46</v>
      </c>
      <c r="G5" s="33" t="s">
        <v>47</v>
      </c>
      <c r="H5" s="33" t="s">
        <v>23</v>
      </c>
      <c r="I5" s="36" t="s">
        <v>24</v>
      </c>
      <c r="J5" s="33" t="s">
        <v>46</v>
      </c>
      <c r="K5" s="33" t="s">
        <v>47</v>
      </c>
      <c r="L5" s="33" t="s">
        <v>23</v>
      </c>
      <c r="M5" s="37" t="s">
        <v>24</v>
      </c>
    </row>
    <row r="6" spans="1:13" ht="24.9" customHeight="1" x14ac:dyDescent="0.25">
      <c r="A6" s="15" t="s">
        <v>26</v>
      </c>
      <c r="B6" s="17">
        <v>7549.991</v>
      </c>
      <c r="C6" s="17">
        <v>8277.2240000000002</v>
      </c>
      <c r="D6" s="38">
        <f t="shared" ref="D6" si="0">B6-C6</f>
        <v>-727.23300000000017</v>
      </c>
      <c r="E6" s="23">
        <f t="shared" ref="E6" si="1">D6/C6</f>
        <v>-8.7859528750218685E-2</v>
      </c>
      <c r="F6" s="20">
        <v>3182.8879999999999</v>
      </c>
      <c r="G6" s="20">
        <v>1852.085</v>
      </c>
      <c r="H6" s="25">
        <f t="shared" ref="H6" si="2">F6-G6</f>
        <v>1330.8029999999999</v>
      </c>
      <c r="I6" s="23">
        <f t="shared" ref="I6" si="3">H6/G6</f>
        <v>0.71854315541673297</v>
      </c>
      <c r="J6" s="20">
        <f t="shared" ref="J6:K6" si="4">B6+F6</f>
        <v>10732.879000000001</v>
      </c>
      <c r="K6" s="17">
        <f t="shared" si="4"/>
        <v>10129.309000000001</v>
      </c>
      <c r="L6" s="25">
        <f t="shared" ref="L6" si="5">J6-K6</f>
        <v>603.56999999999971</v>
      </c>
      <c r="M6" s="23">
        <f t="shared" ref="M6" si="6">L6/K6</f>
        <v>5.9586493017440741E-2</v>
      </c>
    </row>
    <row r="7" spans="1:13" ht="24.9" customHeight="1" x14ac:dyDescent="0.25">
      <c r="A7" s="15" t="s">
        <v>27</v>
      </c>
      <c r="B7" s="17">
        <v>10335.324516824472</v>
      </c>
      <c r="C7" s="17">
        <v>8905.0030000000006</v>
      </c>
      <c r="D7" s="25">
        <f t="shared" ref="D7:D12" si="7">B7-C7</f>
        <v>1430.3215168244715</v>
      </c>
      <c r="E7" s="23">
        <f t="shared" ref="E7:E10" si="8">D7/C7</f>
        <v>0.16061999269674265</v>
      </c>
      <c r="F7" s="17">
        <v>4260.6547283934469</v>
      </c>
      <c r="G7" s="17">
        <v>1833.1980000000001</v>
      </c>
      <c r="H7" s="25">
        <f t="shared" ref="H7:H8" si="9">F7-G7</f>
        <v>2427.4567283934466</v>
      </c>
      <c r="I7" s="23">
        <f t="shared" ref="I7:I10" si="10">H7/G7</f>
        <v>1.324165053853128</v>
      </c>
      <c r="J7" s="20">
        <f t="shared" ref="J7" si="11">B7+F7</f>
        <v>14595.979245217919</v>
      </c>
      <c r="K7" s="17">
        <f t="shared" ref="K7:K8" si="12">C7+G7</f>
        <v>10738.201000000001</v>
      </c>
      <c r="L7" s="25">
        <f t="shared" ref="L7:L8" si="13">J7-K7</f>
        <v>3857.7782452179181</v>
      </c>
      <c r="M7" s="23">
        <f t="shared" ref="M7:M8" si="14">L7/K7</f>
        <v>0.35925740682428253</v>
      </c>
    </row>
    <row r="8" spans="1:13" ht="24.9" customHeight="1" x14ac:dyDescent="0.25">
      <c r="A8" s="15" t="s">
        <v>28</v>
      </c>
      <c r="B8" s="17">
        <v>14336.49</v>
      </c>
      <c r="C8" s="17">
        <v>8753.8960000000006</v>
      </c>
      <c r="D8" s="25">
        <f t="shared" si="7"/>
        <v>5582.5939999999991</v>
      </c>
      <c r="E8" s="23">
        <f t="shared" si="8"/>
        <v>0.63772679044850411</v>
      </c>
      <c r="F8" s="31">
        <v>3349.8069999999998</v>
      </c>
      <c r="G8" s="20">
        <v>2290.0569999999998</v>
      </c>
      <c r="H8" s="25">
        <f t="shared" si="9"/>
        <v>1059.75</v>
      </c>
      <c r="I8" s="23">
        <f t="shared" si="10"/>
        <v>0.46276140724881526</v>
      </c>
      <c r="J8" s="20">
        <f t="shared" ref="J8:J13" si="15">B8+F8</f>
        <v>17686.296999999999</v>
      </c>
      <c r="K8" s="17">
        <f t="shared" si="12"/>
        <v>11043.953000000001</v>
      </c>
      <c r="L8" s="25">
        <f t="shared" si="13"/>
        <v>6642.3439999999973</v>
      </c>
      <c r="M8" s="23">
        <f t="shared" si="14"/>
        <v>0.6014462394035901</v>
      </c>
    </row>
    <row r="9" spans="1:13" ht="24.9" customHeight="1" x14ac:dyDescent="0.25">
      <c r="A9" s="15" t="s">
        <v>29</v>
      </c>
      <c r="B9" s="17">
        <v>17317.77</v>
      </c>
      <c r="C9" s="17">
        <v>8828.26</v>
      </c>
      <c r="D9" s="25">
        <f t="shared" si="7"/>
        <v>8489.51</v>
      </c>
      <c r="E9" s="23">
        <f t="shared" si="8"/>
        <v>0.96162890535620837</v>
      </c>
      <c r="F9" s="20">
        <v>4759.3599999999997</v>
      </c>
      <c r="G9" s="20">
        <v>3465</v>
      </c>
      <c r="H9" s="25">
        <f>F9-G9</f>
        <v>1294.3599999999997</v>
      </c>
      <c r="I9" s="23">
        <f t="shared" si="10"/>
        <v>0.37355266955266947</v>
      </c>
      <c r="J9" s="20">
        <f t="shared" si="15"/>
        <v>22077.13</v>
      </c>
      <c r="K9" s="17">
        <f t="shared" ref="K9:K15" si="16">C9+G9</f>
        <v>12293.26</v>
      </c>
      <c r="L9" s="25">
        <f t="shared" ref="L9:L14" si="17">J9-K9</f>
        <v>9783.8700000000008</v>
      </c>
      <c r="M9" s="23">
        <f t="shared" ref="M9:M14" si="18">L9/K9</f>
        <v>0.79587269772216651</v>
      </c>
    </row>
    <row r="10" spans="1:13" ht="24.9" customHeight="1" x14ac:dyDescent="0.25">
      <c r="A10" s="15" t="s">
        <v>30</v>
      </c>
      <c r="B10" s="17">
        <v>8766.3256999999994</v>
      </c>
      <c r="C10" s="17">
        <v>5238.1189000000004</v>
      </c>
      <c r="D10" s="25">
        <f t="shared" si="7"/>
        <v>3528.206799999999</v>
      </c>
      <c r="E10" s="23">
        <f t="shared" si="8"/>
        <v>0.67356371005629501</v>
      </c>
      <c r="F10" s="20">
        <v>4531.2237999999998</v>
      </c>
      <c r="G10" s="20">
        <v>4531.2237999999998</v>
      </c>
      <c r="H10" s="25">
        <v>2522.6113999999998</v>
      </c>
      <c r="I10" s="23">
        <f t="shared" si="10"/>
        <v>0.55671745897874214</v>
      </c>
      <c r="J10" s="20">
        <f t="shared" si="15"/>
        <v>13297.549499999999</v>
      </c>
      <c r="K10" s="17">
        <f t="shared" si="16"/>
        <v>9769.3427000000011</v>
      </c>
      <c r="L10" s="25">
        <f t="shared" si="17"/>
        <v>3528.2067999999981</v>
      </c>
      <c r="M10" s="23">
        <f t="shared" si="18"/>
        <v>0.36115088889245311</v>
      </c>
    </row>
    <row r="11" spans="1:13" ht="24.9" customHeight="1" x14ac:dyDescent="0.25">
      <c r="A11" s="15" t="s">
        <v>31</v>
      </c>
      <c r="B11" s="17">
        <v>12291.17</v>
      </c>
      <c r="C11" s="17">
        <v>10532.37</v>
      </c>
      <c r="D11" s="25">
        <f t="shared" si="7"/>
        <v>1758.7999999999993</v>
      </c>
      <c r="E11" s="23">
        <f>D11/C11</f>
        <v>0.16698995572696357</v>
      </c>
      <c r="F11" s="20">
        <v>5333.09</v>
      </c>
      <c r="G11" s="20">
        <v>5894.17</v>
      </c>
      <c r="H11" s="25">
        <v>2523.6113999999998</v>
      </c>
      <c r="I11" s="23">
        <f>H11/G11</f>
        <v>0.42815381979142098</v>
      </c>
      <c r="J11" s="20">
        <f t="shared" si="15"/>
        <v>17624.260000000002</v>
      </c>
      <c r="K11" s="17">
        <f t="shared" si="16"/>
        <v>16426.54</v>
      </c>
      <c r="L11" s="25">
        <f t="shared" si="17"/>
        <v>1197.7200000000012</v>
      </c>
      <c r="M11" s="23">
        <f t="shared" si="18"/>
        <v>7.2913711591120298E-2</v>
      </c>
    </row>
    <row r="12" spans="1:13" ht="24.9" customHeight="1" x14ac:dyDescent="0.25">
      <c r="A12" s="15" t="s">
        <v>32</v>
      </c>
      <c r="B12" s="17">
        <v>9923.18</v>
      </c>
      <c r="C12" s="17">
        <v>7836.16</v>
      </c>
      <c r="D12" s="25">
        <f t="shared" si="7"/>
        <v>2087.0200000000004</v>
      </c>
      <c r="E12" s="23">
        <f>D12/C12</f>
        <v>0.26633197892845484</v>
      </c>
      <c r="F12" s="20">
        <v>4722.4799999999996</v>
      </c>
      <c r="G12" s="20">
        <v>4102.75</v>
      </c>
      <c r="H12" s="25">
        <v>2523.6113999999998</v>
      </c>
      <c r="I12" s="23">
        <f>H12/G12</f>
        <v>0.61510240692218632</v>
      </c>
      <c r="J12" s="20">
        <f t="shared" si="15"/>
        <v>14645.66</v>
      </c>
      <c r="K12" s="17">
        <f t="shared" si="16"/>
        <v>11938.91</v>
      </c>
      <c r="L12" s="25">
        <f t="shared" si="17"/>
        <v>2706.75</v>
      </c>
      <c r="M12" s="23">
        <f t="shared" si="18"/>
        <v>0.22671667681555518</v>
      </c>
    </row>
    <row r="13" spans="1:13" ht="24.9" customHeight="1" x14ac:dyDescent="0.25">
      <c r="A13" s="15" t="s">
        <v>33</v>
      </c>
      <c r="B13" s="17">
        <v>14064.04</v>
      </c>
      <c r="C13" s="17">
        <v>9225.76</v>
      </c>
      <c r="D13" s="25">
        <f>B13-C13</f>
        <v>4838.2800000000007</v>
      </c>
      <c r="E13" s="23">
        <f>D13/C13</f>
        <v>0.5244315915436778</v>
      </c>
      <c r="F13" s="20">
        <v>10111.09</v>
      </c>
      <c r="G13" s="20">
        <v>3466.25</v>
      </c>
      <c r="H13" s="25">
        <v>2523.6113999999998</v>
      </c>
      <c r="I13" s="23">
        <f>H13/G13</f>
        <v>0.72805233321312657</v>
      </c>
      <c r="J13" s="20">
        <f t="shared" si="15"/>
        <v>24175.13</v>
      </c>
      <c r="K13" s="17">
        <f t="shared" si="16"/>
        <v>12692.01</v>
      </c>
      <c r="L13" s="25">
        <f t="shared" si="17"/>
        <v>11483.12</v>
      </c>
      <c r="M13" s="23">
        <f t="shared" si="18"/>
        <v>0.90475188721093036</v>
      </c>
    </row>
    <row r="14" spans="1:13" ht="24.9" customHeight="1" x14ac:dyDescent="0.25">
      <c r="A14" s="15" t="s">
        <v>34</v>
      </c>
      <c r="B14" s="17">
        <v>14199.45</v>
      </c>
      <c r="C14" s="17">
        <v>8051.45</v>
      </c>
      <c r="D14" s="25">
        <f>B14-C14</f>
        <v>6148.0000000000009</v>
      </c>
      <c r="E14" s="23">
        <f>D14/C14</f>
        <v>0.76358916716864678</v>
      </c>
      <c r="F14" s="20">
        <v>5849.8</v>
      </c>
      <c r="G14" s="20">
        <v>3468.78</v>
      </c>
      <c r="H14" s="25">
        <v>2523.6113999999998</v>
      </c>
      <c r="I14" s="23">
        <f>H14/G14</f>
        <v>0.72752131873454062</v>
      </c>
      <c r="J14" s="20">
        <f>B14+F14</f>
        <v>20049.25</v>
      </c>
      <c r="K14" s="17">
        <f t="shared" si="16"/>
        <v>11520.23</v>
      </c>
      <c r="L14" s="25">
        <f t="shared" si="17"/>
        <v>8529.02</v>
      </c>
      <c r="M14" s="23">
        <f t="shared" si="18"/>
        <v>0.74035153812033272</v>
      </c>
    </row>
    <row r="15" spans="1:13" ht="24.9" customHeight="1" x14ac:dyDescent="0.25">
      <c r="A15" s="15" t="s">
        <v>35</v>
      </c>
      <c r="B15" s="17">
        <v>13530.32</v>
      </c>
      <c r="C15" s="17">
        <v>7331.93</v>
      </c>
      <c r="D15" s="25">
        <f>B15-C15</f>
        <v>6198.3899999999994</v>
      </c>
      <c r="E15" s="23">
        <f>D15/C15</f>
        <v>0.8453967782016466</v>
      </c>
      <c r="F15" s="20">
        <v>5183.33</v>
      </c>
      <c r="G15" s="20">
        <v>5160.05</v>
      </c>
      <c r="H15" s="25">
        <v>2523.6113999999998</v>
      </c>
      <c r="I15" s="23">
        <f>H15/G15</f>
        <v>0.48906723772056465</v>
      </c>
      <c r="J15" s="20">
        <f>B15+F15</f>
        <v>18713.650000000001</v>
      </c>
      <c r="K15" s="17">
        <f t="shared" si="16"/>
        <v>12491.98</v>
      </c>
      <c r="L15" s="25">
        <f t="shared" ref="L15" si="19">J15-K15</f>
        <v>6221.6700000000019</v>
      </c>
      <c r="M15" s="23">
        <f t="shared" ref="M15" si="20">L15/K15</f>
        <v>0.49805315090161867</v>
      </c>
    </row>
    <row r="16" spans="1:13" ht="24.9" customHeight="1" x14ac:dyDescent="0.25">
      <c r="A16" s="15" t="s">
        <v>36</v>
      </c>
      <c r="B16" s="17"/>
      <c r="C16" s="17"/>
      <c r="D16" s="22"/>
      <c r="E16" s="23"/>
      <c r="F16" s="20"/>
      <c r="G16" s="20"/>
      <c r="H16" s="18"/>
      <c r="I16" s="19"/>
      <c r="J16" s="20"/>
      <c r="K16" s="17"/>
      <c r="L16" s="22"/>
      <c r="M16" s="24"/>
    </row>
    <row r="17" spans="1:13" ht="24.9" customHeight="1" x14ac:dyDescent="0.25">
      <c r="A17" s="15" t="s">
        <v>37</v>
      </c>
      <c r="B17" s="17"/>
      <c r="C17" s="17"/>
      <c r="D17" s="18"/>
      <c r="E17" s="19"/>
      <c r="F17" s="17"/>
      <c r="G17" s="17"/>
      <c r="H17" s="18"/>
      <c r="I17" s="19"/>
      <c r="J17" s="20"/>
      <c r="K17" s="17"/>
      <c r="L17" s="18"/>
      <c r="M17" s="21"/>
    </row>
    <row r="18" spans="1:13" ht="24.9" customHeight="1" x14ac:dyDescent="0.25">
      <c r="A18" s="15" t="s">
        <v>25</v>
      </c>
      <c r="B18" s="17">
        <f>SUM(B6:B17)</f>
        <v>122314.06121682446</v>
      </c>
      <c r="C18" s="17">
        <f>SUM(C6:C17)</f>
        <v>82980.171899999987</v>
      </c>
      <c r="D18" s="39">
        <f>B18-C18</f>
        <v>39333.889316824469</v>
      </c>
      <c r="E18" s="41">
        <f>B18/C18-1</f>
        <v>0.47401551980665957</v>
      </c>
      <c r="F18" s="20">
        <f>SUM(F6:F17)</f>
        <v>51283.72352839345</v>
      </c>
      <c r="G18" s="17">
        <f>SUM(G6:G17)</f>
        <v>36063.563800000004</v>
      </c>
      <c r="H18" s="39">
        <f>F18-G18</f>
        <v>15220.159728393446</v>
      </c>
      <c r="I18" s="41">
        <f>F18/G18-1</f>
        <v>0.42203704028811062</v>
      </c>
      <c r="J18" s="20">
        <f>SUM(J6:J17)</f>
        <v>173597.78474521791</v>
      </c>
      <c r="K18" s="17">
        <f>SUM(K6:K17)</f>
        <v>119043.7357</v>
      </c>
      <c r="L18" s="39">
        <f>J18-K18</f>
        <v>54554.049045217907</v>
      </c>
      <c r="M18" s="42">
        <f>L18/K18</f>
        <v>0.45826896076832296</v>
      </c>
    </row>
  </sheetData>
  <mergeCells count="6">
    <mergeCell ref="A1:M1"/>
    <mergeCell ref="A2:M2"/>
    <mergeCell ref="A4:A5"/>
    <mergeCell ref="B4:E4"/>
    <mergeCell ref="F4:I4"/>
    <mergeCell ref="J4:M4"/>
  </mergeCells>
  <conditionalFormatting sqref="D6:E15">
    <cfRule type="cellIs" dxfId="5" priority="9" operator="lessThan">
      <formula>0</formula>
    </cfRule>
    <cfRule type="cellIs" dxfId="4" priority="10" operator="greaterThanOrEqual">
      <formula>0</formula>
    </cfRule>
  </conditionalFormatting>
  <conditionalFormatting sqref="H6:I15">
    <cfRule type="cellIs" dxfId="3" priority="5" operator="lessThan">
      <formula>0</formula>
    </cfRule>
    <cfRule type="cellIs" dxfId="2" priority="6" operator="greaterThanOrEqual">
      <formula>0</formula>
    </cfRule>
  </conditionalFormatting>
  <conditionalFormatting sqref="L6:M15">
    <cfRule type="cellIs" dxfId="1" priority="1" operator="lessThan">
      <formula>0</formula>
    </cfRule>
    <cfRule type="cellIs" dxfId="0" priority="2" operator="greaterThanOrEqual">
      <formula>0</formula>
    </cfRule>
  </conditionalFormatting>
  <pageMargins left="0.19685039370078741" right="0.19685039370078741" top="0.39370078740157483" bottom="0.39370078740157483" header="0.31496062992125984" footer="0.31496062992125984"/>
  <pageSetup paperSize="9" scale="99" fitToHeight="0" orientation="landscape" r:id="rId1"/>
  <ignoredErrors>
    <ignoredError sqref="A6:A17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9E5AC-44FF-4D23-91D8-F932DDEEFE3C}">
  <sheetPr>
    <pageSetUpPr fitToPage="1"/>
  </sheetPr>
  <dimension ref="A1:K28"/>
  <sheetViews>
    <sheetView topLeftCell="D1" zoomScale="130" zoomScaleNormal="130" workbookViewId="0">
      <selection activeCell="L22" sqref="L22"/>
    </sheetView>
  </sheetViews>
  <sheetFormatPr defaultColWidth="9" defaultRowHeight="24.9" customHeight="1" x14ac:dyDescent="0.25"/>
  <cols>
    <col min="1" max="1" width="5.8984375" style="1" customWidth="1"/>
    <col min="2" max="2" width="7.19921875" style="1" customWidth="1"/>
    <col min="3" max="3" width="40.69921875" style="2" customWidth="1"/>
    <col min="4" max="4" width="12.09765625" style="8" bestFit="1" customWidth="1"/>
    <col min="5" max="5" width="8.19921875" style="8" customWidth="1"/>
    <col min="6" max="6" width="2.19921875" style="1" customWidth="1"/>
    <col min="7" max="7" width="6.09765625" style="1" customWidth="1"/>
    <col min="8" max="8" width="6.69921875" style="1" customWidth="1"/>
    <col min="9" max="9" width="41.69921875" style="1" customWidth="1"/>
    <col min="10" max="10" width="10.19921875" style="14" bestFit="1" customWidth="1"/>
    <col min="11" max="11" width="8.796875" style="14" bestFit="1" customWidth="1"/>
    <col min="12" max="16384" width="9" style="1"/>
  </cols>
  <sheetData>
    <row r="1" spans="1:11" s="32" customFormat="1" ht="20.100000000000001" customHeight="1" x14ac:dyDescent="0.25">
      <c r="A1" s="54" t="s">
        <v>96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 s="32" customFormat="1" ht="20.100000000000001" customHeight="1" x14ac:dyDescent="0.25">
      <c r="A2" s="55" t="s">
        <v>116</v>
      </c>
      <c r="B2" s="54"/>
      <c r="C2" s="54"/>
      <c r="D2" s="54"/>
      <c r="E2" s="54"/>
      <c r="F2" s="54"/>
      <c r="G2" s="54"/>
      <c r="H2" s="54"/>
      <c r="I2" s="54"/>
      <c r="J2" s="54"/>
      <c r="K2" s="54"/>
    </row>
    <row r="3" spans="1:11" ht="15" customHeight="1" x14ac:dyDescent="0.25">
      <c r="A3" s="9"/>
      <c r="B3" s="9"/>
      <c r="C3" s="10"/>
      <c r="D3" s="11"/>
      <c r="E3" s="11"/>
      <c r="F3" s="9"/>
      <c r="G3" s="9"/>
      <c r="H3" s="9"/>
      <c r="I3" s="9"/>
      <c r="J3" s="12"/>
      <c r="K3" s="12"/>
    </row>
    <row r="4" spans="1:11" ht="20.100000000000001" customHeight="1" x14ac:dyDescent="0.25">
      <c r="A4" s="56" t="s">
        <v>0</v>
      </c>
      <c r="B4" s="57" t="s">
        <v>1</v>
      </c>
      <c r="C4" s="60" t="s">
        <v>2</v>
      </c>
      <c r="D4" s="60"/>
      <c r="E4" s="60"/>
      <c r="F4" s="32"/>
      <c r="G4" s="61" t="s">
        <v>0</v>
      </c>
      <c r="H4" s="62" t="s">
        <v>1</v>
      </c>
      <c r="I4" s="52" t="s">
        <v>3</v>
      </c>
      <c r="J4" s="52"/>
      <c r="K4" s="52"/>
    </row>
    <row r="5" spans="1:11" ht="20.100000000000001" customHeight="1" x14ac:dyDescent="0.25">
      <c r="A5" s="56"/>
      <c r="B5" s="58"/>
      <c r="C5" s="60" t="s">
        <v>4</v>
      </c>
      <c r="D5" s="51" t="s">
        <v>5</v>
      </c>
      <c r="E5" s="51" t="s">
        <v>6</v>
      </c>
      <c r="F5" s="32"/>
      <c r="G5" s="61"/>
      <c r="H5" s="63"/>
      <c r="I5" s="52" t="s">
        <v>4</v>
      </c>
      <c r="J5" s="53" t="s">
        <v>5</v>
      </c>
      <c r="K5" s="53" t="s">
        <v>6</v>
      </c>
    </row>
    <row r="6" spans="1:11" ht="20.100000000000001" customHeight="1" x14ac:dyDescent="0.25">
      <c r="A6" s="56"/>
      <c r="B6" s="59"/>
      <c r="C6" s="60"/>
      <c r="D6" s="51"/>
      <c r="E6" s="51"/>
      <c r="F6" s="32"/>
      <c r="G6" s="61"/>
      <c r="H6" s="64"/>
      <c r="I6" s="52"/>
      <c r="J6" s="53"/>
      <c r="K6" s="53"/>
    </row>
    <row r="7" spans="1:11" ht="31.2" x14ac:dyDescent="0.25">
      <c r="A7" s="28">
        <v>1</v>
      </c>
      <c r="B7" s="28">
        <v>8473</v>
      </c>
      <c r="C7" s="34" t="s">
        <v>92</v>
      </c>
      <c r="D7" s="29">
        <v>1744.56</v>
      </c>
      <c r="E7" s="29">
        <v>674.89</v>
      </c>
      <c r="F7" s="26"/>
      <c r="G7" s="28">
        <v>1</v>
      </c>
      <c r="H7" s="28">
        <v>3304</v>
      </c>
      <c r="I7" s="34" t="s">
        <v>87</v>
      </c>
      <c r="J7" s="29">
        <v>657.45</v>
      </c>
      <c r="K7" s="29">
        <v>43.26</v>
      </c>
    </row>
    <row r="8" spans="1:11" ht="31.2" x14ac:dyDescent="0.25">
      <c r="A8" s="28">
        <v>2</v>
      </c>
      <c r="B8" s="28">
        <v>8471</v>
      </c>
      <c r="C8" s="34" t="s">
        <v>9</v>
      </c>
      <c r="D8" s="29">
        <v>1451.31</v>
      </c>
      <c r="E8" s="29">
        <v>706.9</v>
      </c>
      <c r="F8" s="26"/>
      <c r="G8" s="28">
        <v>2</v>
      </c>
      <c r="H8" s="28">
        <v>8507</v>
      </c>
      <c r="I8" s="34" t="s">
        <v>89</v>
      </c>
      <c r="J8" s="29">
        <v>583.6</v>
      </c>
      <c r="K8" s="29">
        <v>635.01</v>
      </c>
    </row>
    <row r="9" spans="1:11" ht="31.2" x14ac:dyDescent="0.25">
      <c r="A9" s="28">
        <v>3</v>
      </c>
      <c r="B9" s="28">
        <v>8536</v>
      </c>
      <c r="C9" s="34" t="s">
        <v>11</v>
      </c>
      <c r="D9" s="29">
        <v>1399.25</v>
      </c>
      <c r="E9" s="29">
        <v>435.53</v>
      </c>
      <c r="F9" s="26"/>
      <c r="G9" s="28">
        <v>3</v>
      </c>
      <c r="H9" s="28">
        <v>8517</v>
      </c>
      <c r="I9" s="34" t="s">
        <v>7</v>
      </c>
      <c r="J9" s="29">
        <v>377.44</v>
      </c>
      <c r="K9" s="29">
        <v>256.07</v>
      </c>
    </row>
    <row r="10" spans="1:11" ht="18.600000000000001" x14ac:dyDescent="0.25">
      <c r="A10" s="28">
        <v>4</v>
      </c>
      <c r="B10" s="28">
        <v>8517</v>
      </c>
      <c r="C10" s="35" t="s">
        <v>7</v>
      </c>
      <c r="D10" s="29">
        <v>1154.25</v>
      </c>
      <c r="E10" s="30">
        <v>356.59</v>
      </c>
      <c r="F10" s="26"/>
      <c r="G10" s="28">
        <v>4</v>
      </c>
      <c r="H10" s="28">
        <v>8708</v>
      </c>
      <c r="I10" s="34" t="s">
        <v>16</v>
      </c>
      <c r="J10" s="29">
        <v>354.06</v>
      </c>
      <c r="K10" s="30">
        <v>2030.4</v>
      </c>
    </row>
    <row r="11" spans="1:11" ht="18.600000000000001" x14ac:dyDescent="0.25">
      <c r="A11" s="28">
        <v>5</v>
      </c>
      <c r="B11" s="28">
        <v>8504</v>
      </c>
      <c r="C11" s="35" t="s">
        <v>91</v>
      </c>
      <c r="D11" s="29">
        <v>1096.92</v>
      </c>
      <c r="E11" s="29">
        <v>860.06</v>
      </c>
      <c r="F11" s="26"/>
      <c r="G11" s="28">
        <v>5</v>
      </c>
      <c r="H11" s="28">
        <v>8473</v>
      </c>
      <c r="I11" s="35" t="s">
        <v>92</v>
      </c>
      <c r="J11" s="29">
        <v>302.11</v>
      </c>
      <c r="K11" s="29">
        <v>942.88</v>
      </c>
    </row>
    <row r="12" spans="1:11" ht="31.2" x14ac:dyDescent="0.25">
      <c r="A12" s="28">
        <v>6</v>
      </c>
      <c r="B12" s="28">
        <v>8534</v>
      </c>
      <c r="C12" s="35" t="s">
        <v>38</v>
      </c>
      <c r="D12" s="29">
        <v>743.37</v>
      </c>
      <c r="E12" s="29">
        <v>212.67</v>
      </c>
      <c r="F12" s="26"/>
      <c r="G12" s="28">
        <v>6</v>
      </c>
      <c r="H12" s="28">
        <v>8541</v>
      </c>
      <c r="I12" s="34" t="s">
        <v>109</v>
      </c>
      <c r="J12" s="29">
        <v>296.95999999999998</v>
      </c>
      <c r="K12" s="29">
        <v>1351.33</v>
      </c>
    </row>
    <row r="13" spans="1:11" ht="46.8" x14ac:dyDescent="0.25">
      <c r="A13" s="28">
        <v>7</v>
      </c>
      <c r="B13" s="28">
        <v>8486</v>
      </c>
      <c r="C13" s="34" t="s">
        <v>10</v>
      </c>
      <c r="D13" s="29">
        <v>739.1</v>
      </c>
      <c r="E13" s="29">
        <v>417.59</v>
      </c>
      <c r="F13" s="27"/>
      <c r="G13" s="28">
        <v>7</v>
      </c>
      <c r="H13" s="28">
        <v>9030</v>
      </c>
      <c r="I13" s="34" t="s">
        <v>15</v>
      </c>
      <c r="J13" s="29">
        <v>275.14</v>
      </c>
      <c r="K13" s="29">
        <v>49.68</v>
      </c>
    </row>
    <row r="14" spans="1:11" ht="18.600000000000001" x14ac:dyDescent="0.25">
      <c r="A14" s="28">
        <v>8</v>
      </c>
      <c r="B14" s="28">
        <v>8544</v>
      </c>
      <c r="C14" s="34" t="s">
        <v>14</v>
      </c>
      <c r="D14" s="29">
        <v>737.18</v>
      </c>
      <c r="E14" s="29">
        <v>261.18</v>
      </c>
      <c r="F14" s="27"/>
      <c r="G14" s="28">
        <v>8</v>
      </c>
      <c r="H14" s="28">
        <v>9027</v>
      </c>
      <c r="I14" s="35" t="s">
        <v>115</v>
      </c>
      <c r="J14" s="29">
        <v>222.37</v>
      </c>
      <c r="K14" s="29">
        <v>75.260000000000005</v>
      </c>
    </row>
    <row r="15" spans="1:11" ht="31.2" x14ac:dyDescent="0.25">
      <c r="A15" s="28">
        <v>9</v>
      </c>
      <c r="B15" s="28">
        <v>8479</v>
      </c>
      <c r="C15" s="34" t="s">
        <v>12</v>
      </c>
      <c r="D15" s="29">
        <v>725.59</v>
      </c>
      <c r="E15" s="29">
        <v>416.43</v>
      </c>
      <c r="F15" s="27"/>
      <c r="G15" s="28">
        <v>9</v>
      </c>
      <c r="H15" s="28">
        <v>8536</v>
      </c>
      <c r="I15" s="34" t="s">
        <v>11</v>
      </c>
      <c r="J15" s="29">
        <v>216.96</v>
      </c>
      <c r="K15" s="29">
        <v>56.16</v>
      </c>
    </row>
    <row r="16" spans="1:11" ht="18.600000000000001" x14ac:dyDescent="0.25">
      <c r="A16" s="28">
        <v>10</v>
      </c>
      <c r="B16" s="28">
        <v>8523</v>
      </c>
      <c r="C16" s="34" t="s">
        <v>53</v>
      </c>
      <c r="D16" s="29">
        <v>530.49</v>
      </c>
      <c r="E16" s="29">
        <v>239.38</v>
      </c>
      <c r="F16" s="27"/>
      <c r="G16" s="28">
        <v>10</v>
      </c>
      <c r="H16" s="28">
        <v>9619</v>
      </c>
      <c r="I16" s="34" t="s">
        <v>50</v>
      </c>
      <c r="J16" s="29">
        <v>174.36</v>
      </c>
      <c r="K16" s="29">
        <v>5.48</v>
      </c>
    </row>
    <row r="17" spans="1:11" ht="24.9" customHeight="1" x14ac:dyDescent="0.25">
      <c r="A17" s="3"/>
      <c r="B17" s="3"/>
      <c r="C17" s="4"/>
      <c r="D17" s="5"/>
      <c r="E17" s="6"/>
      <c r="F17" s="3"/>
      <c r="G17" s="3"/>
      <c r="H17" s="3"/>
      <c r="I17" s="3"/>
      <c r="J17" s="13"/>
      <c r="K17" s="13"/>
    </row>
    <row r="18" spans="1:11" ht="24.9" customHeight="1" x14ac:dyDescent="0.25">
      <c r="A18" s="3"/>
      <c r="B18" s="3"/>
      <c r="C18" s="4"/>
      <c r="D18" s="7"/>
      <c r="E18" s="7"/>
      <c r="F18" s="3"/>
      <c r="G18" s="3"/>
      <c r="H18" s="3"/>
      <c r="I18" s="3"/>
      <c r="J18" s="13"/>
      <c r="K18" s="13"/>
    </row>
    <row r="19" spans="1:11" ht="24.9" customHeight="1" x14ac:dyDescent="0.25">
      <c r="A19" s="3"/>
      <c r="B19" s="3"/>
      <c r="C19" s="4"/>
      <c r="D19" s="7"/>
      <c r="E19" s="7"/>
      <c r="F19" s="3"/>
      <c r="G19" s="3"/>
      <c r="H19" s="3"/>
      <c r="I19" s="3"/>
      <c r="J19" s="13"/>
      <c r="K19" s="13"/>
    </row>
    <row r="20" spans="1:11" ht="24.9" customHeight="1" x14ac:dyDescent="0.25">
      <c r="A20" s="3"/>
      <c r="B20" s="3"/>
      <c r="C20" s="4"/>
      <c r="D20" s="7"/>
      <c r="E20" s="7"/>
      <c r="F20" s="3"/>
      <c r="G20" s="3"/>
      <c r="H20" s="3"/>
      <c r="I20" s="3"/>
      <c r="J20" s="13"/>
      <c r="K20" s="13"/>
    </row>
    <row r="21" spans="1:11" ht="24.9" customHeight="1" x14ac:dyDescent="0.25">
      <c r="A21" s="3"/>
      <c r="B21" s="3"/>
      <c r="C21" s="4"/>
      <c r="D21" s="7"/>
      <c r="E21" s="7"/>
      <c r="F21" s="3"/>
      <c r="G21" s="3"/>
      <c r="H21" s="3"/>
      <c r="I21" s="3"/>
      <c r="J21" s="13"/>
      <c r="K21" s="13"/>
    </row>
    <row r="22" spans="1:11" ht="24.9" customHeight="1" x14ac:dyDescent="0.25">
      <c r="D22" s="7"/>
      <c r="J22" s="13"/>
      <c r="K22" s="13"/>
    </row>
    <row r="23" spans="1:11" ht="24.9" customHeight="1" x14ac:dyDescent="0.25">
      <c r="D23" s="7"/>
      <c r="J23" s="13"/>
      <c r="K23" s="13"/>
    </row>
    <row r="24" spans="1:11" ht="24.9" customHeight="1" x14ac:dyDescent="0.25">
      <c r="D24" s="7"/>
      <c r="J24" s="13"/>
      <c r="K24" s="13"/>
    </row>
    <row r="25" spans="1:11" ht="24.9" customHeight="1" x14ac:dyDescent="0.25">
      <c r="D25" s="7"/>
      <c r="J25" s="13"/>
      <c r="K25" s="13"/>
    </row>
    <row r="26" spans="1:11" ht="24.9" customHeight="1" x14ac:dyDescent="0.25">
      <c r="D26" s="7"/>
      <c r="J26" s="13"/>
      <c r="K26" s="13"/>
    </row>
    <row r="27" spans="1:11" ht="24.9" customHeight="1" x14ac:dyDescent="0.25">
      <c r="D27" s="7"/>
      <c r="J27" s="13"/>
      <c r="K27" s="13"/>
    </row>
    <row r="28" spans="1:11" ht="24.9" customHeight="1" x14ac:dyDescent="0.25">
      <c r="D28" s="7"/>
      <c r="J28" s="13"/>
      <c r="K28" s="13"/>
    </row>
  </sheetData>
  <mergeCells count="14">
    <mergeCell ref="E5:E6"/>
    <mergeCell ref="I5:I6"/>
    <mergeCell ref="J5:J6"/>
    <mergeCell ref="K5:K6"/>
    <mergeCell ref="A1:K1"/>
    <mergeCell ref="A2:K2"/>
    <mergeCell ref="A4:A6"/>
    <mergeCell ref="B4:B6"/>
    <mergeCell ref="C4:E4"/>
    <mergeCell ref="G4:G6"/>
    <mergeCell ref="H4:H6"/>
    <mergeCell ref="I4:K4"/>
    <mergeCell ref="C5:C6"/>
    <mergeCell ref="D5:D6"/>
  </mergeCells>
  <pageMargins left="0.19685039370078741" right="0.19685039370078741" top="0.39370078740157483" bottom="0.39370078740157483" header="0.31496062992125984" footer="0.31496062992125984"/>
  <pageSetup paperSize="9" scale="9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14255-A728-463B-B8DA-B79790A0C299}">
  <sheetPr codeName="Sheet2">
    <pageSetUpPr fitToPage="1"/>
  </sheetPr>
  <dimension ref="A1:K21"/>
  <sheetViews>
    <sheetView topLeftCell="A10" zoomScale="130" zoomScaleNormal="130" workbookViewId="0">
      <selection activeCell="C19" sqref="C19"/>
    </sheetView>
  </sheetViews>
  <sheetFormatPr defaultColWidth="9" defaultRowHeight="24.9" customHeight="1" x14ac:dyDescent="0.25"/>
  <cols>
    <col min="1" max="1" width="5.8984375" style="1" customWidth="1"/>
    <col min="2" max="2" width="7.19921875" style="1" customWidth="1"/>
    <col min="3" max="3" width="40.69921875" style="2" customWidth="1"/>
    <col min="4" max="4" width="12.09765625" style="8" bestFit="1" customWidth="1"/>
    <col min="5" max="5" width="8.19921875" style="8" customWidth="1"/>
    <col min="6" max="6" width="2.19921875" style="1" customWidth="1"/>
    <col min="7" max="7" width="6.09765625" style="1" customWidth="1"/>
    <col min="8" max="8" width="6.69921875" style="1" customWidth="1"/>
    <col min="9" max="9" width="41.69921875" style="1" customWidth="1"/>
    <col min="10" max="11" width="8.19921875" style="14" customWidth="1"/>
    <col min="12" max="16384" width="9" style="1"/>
  </cols>
  <sheetData>
    <row r="1" spans="1:11" s="32" customFormat="1" ht="20.100000000000001" customHeight="1" x14ac:dyDescent="0.25">
      <c r="A1" s="54" t="s">
        <v>96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 s="32" customFormat="1" ht="20.100000000000001" customHeight="1" x14ac:dyDescent="0.25">
      <c r="A2" s="55" t="s">
        <v>114</v>
      </c>
      <c r="B2" s="54"/>
      <c r="C2" s="54"/>
      <c r="D2" s="54"/>
      <c r="E2" s="54"/>
      <c r="F2" s="54"/>
      <c r="G2" s="54"/>
      <c r="H2" s="54"/>
      <c r="I2" s="54"/>
      <c r="J2" s="54"/>
      <c r="K2" s="54"/>
    </row>
    <row r="3" spans="1:11" ht="15" customHeight="1" x14ac:dyDescent="0.25">
      <c r="A3" s="9"/>
      <c r="B3" s="9"/>
      <c r="C3" s="10"/>
      <c r="D3" s="11"/>
      <c r="E3" s="11"/>
      <c r="F3" s="9"/>
      <c r="G3" s="9"/>
      <c r="H3" s="9"/>
      <c r="I3" s="9"/>
      <c r="J3" s="12"/>
      <c r="K3" s="12"/>
    </row>
    <row r="4" spans="1:11" ht="20.100000000000001" customHeight="1" x14ac:dyDescent="0.25">
      <c r="A4" s="56" t="s">
        <v>0</v>
      </c>
      <c r="B4" s="57" t="s">
        <v>1</v>
      </c>
      <c r="C4" s="60" t="s">
        <v>2</v>
      </c>
      <c r="D4" s="60"/>
      <c r="E4" s="60"/>
      <c r="F4" s="32"/>
      <c r="G4" s="61" t="s">
        <v>0</v>
      </c>
      <c r="H4" s="62" t="s">
        <v>1</v>
      </c>
      <c r="I4" s="52" t="s">
        <v>3</v>
      </c>
      <c r="J4" s="52"/>
      <c r="K4" s="52"/>
    </row>
    <row r="5" spans="1:11" ht="20.100000000000001" customHeight="1" x14ac:dyDescent="0.25">
      <c r="A5" s="56"/>
      <c r="B5" s="58"/>
      <c r="C5" s="60" t="s">
        <v>4</v>
      </c>
      <c r="D5" s="51" t="s">
        <v>5</v>
      </c>
      <c r="E5" s="51" t="s">
        <v>6</v>
      </c>
      <c r="F5" s="32"/>
      <c r="G5" s="61"/>
      <c r="H5" s="63"/>
      <c r="I5" s="52" t="s">
        <v>4</v>
      </c>
      <c r="J5" s="53" t="s">
        <v>5</v>
      </c>
      <c r="K5" s="53" t="s">
        <v>6</v>
      </c>
    </row>
    <row r="6" spans="1:11" ht="20.100000000000001" customHeight="1" x14ac:dyDescent="0.25">
      <c r="A6" s="56"/>
      <c r="B6" s="59"/>
      <c r="C6" s="60"/>
      <c r="D6" s="51"/>
      <c r="E6" s="51"/>
      <c r="F6" s="32"/>
      <c r="G6" s="61"/>
      <c r="H6" s="64"/>
      <c r="I6" s="52"/>
      <c r="J6" s="53"/>
      <c r="K6" s="53"/>
    </row>
    <row r="7" spans="1:11" ht="31.2" x14ac:dyDescent="0.25">
      <c r="A7" s="28">
        <v>1</v>
      </c>
      <c r="B7" s="28">
        <v>8473</v>
      </c>
      <c r="C7" s="34" t="s">
        <v>92</v>
      </c>
      <c r="D7" s="29">
        <v>3045.46</v>
      </c>
      <c r="E7" s="29">
        <v>575.41</v>
      </c>
      <c r="F7" s="26"/>
      <c r="G7" s="28">
        <v>1</v>
      </c>
      <c r="H7" s="28">
        <v>3304</v>
      </c>
      <c r="I7" s="34" t="s">
        <v>87</v>
      </c>
      <c r="J7" s="29">
        <v>1551.66</v>
      </c>
      <c r="K7" s="29">
        <v>50.57</v>
      </c>
    </row>
    <row r="8" spans="1:11" ht="18.600000000000001" x14ac:dyDescent="0.25">
      <c r="A8" s="28">
        <v>2</v>
      </c>
      <c r="B8" s="28">
        <v>8517</v>
      </c>
      <c r="C8" s="34" t="s">
        <v>7</v>
      </c>
      <c r="D8" s="29">
        <v>1386.1</v>
      </c>
      <c r="E8" s="29">
        <v>500.76</v>
      </c>
      <c r="F8" s="26"/>
      <c r="G8" s="28">
        <v>2</v>
      </c>
      <c r="H8" s="28">
        <v>8708</v>
      </c>
      <c r="I8" s="34" t="s">
        <v>16</v>
      </c>
      <c r="J8" s="29">
        <v>474.56</v>
      </c>
      <c r="K8" s="29">
        <v>2163.36</v>
      </c>
    </row>
    <row r="9" spans="1:11" ht="31.2" x14ac:dyDescent="0.25">
      <c r="A9" s="28">
        <v>3</v>
      </c>
      <c r="B9" s="28">
        <v>8471</v>
      </c>
      <c r="C9" s="34" t="s">
        <v>9</v>
      </c>
      <c r="D9" s="29">
        <v>1321.69</v>
      </c>
      <c r="E9" s="29">
        <v>593.74</v>
      </c>
      <c r="F9" s="26"/>
      <c r="G9" s="28">
        <v>3</v>
      </c>
      <c r="H9" s="28">
        <v>8541</v>
      </c>
      <c r="I9" s="34" t="s">
        <v>109</v>
      </c>
      <c r="J9" s="29">
        <v>366.18</v>
      </c>
      <c r="K9" s="29">
        <v>1502.62</v>
      </c>
    </row>
    <row r="10" spans="1:11" ht="31.2" x14ac:dyDescent="0.25">
      <c r="A10" s="28">
        <v>4</v>
      </c>
      <c r="B10" s="28">
        <v>8504</v>
      </c>
      <c r="C10" s="35" t="s">
        <v>91</v>
      </c>
      <c r="D10" s="29">
        <v>1072.02</v>
      </c>
      <c r="E10" s="30">
        <v>1047.78</v>
      </c>
      <c r="F10" s="26"/>
      <c r="G10" s="28">
        <v>4</v>
      </c>
      <c r="H10" s="28">
        <v>9030</v>
      </c>
      <c r="I10" s="34" t="s">
        <v>15</v>
      </c>
      <c r="J10" s="29">
        <v>319.64999999999998</v>
      </c>
      <c r="K10" s="30">
        <v>8.92</v>
      </c>
    </row>
    <row r="11" spans="1:11" ht="46.8" x14ac:dyDescent="0.25">
      <c r="A11" s="28">
        <v>5</v>
      </c>
      <c r="B11" s="28">
        <v>8486</v>
      </c>
      <c r="C11" s="35" t="s">
        <v>10</v>
      </c>
      <c r="D11" s="29">
        <v>956.87</v>
      </c>
      <c r="E11" s="29">
        <v>523.77</v>
      </c>
      <c r="F11" s="26"/>
      <c r="G11" s="28">
        <v>5</v>
      </c>
      <c r="H11" s="28">
        <v>8507</v>
      </c>
      <c r="I11" s="35" t="s">
        <v>89</v>
      </c>
      <c r="J11" s="29">
        <v>289.04000000000002</v>
      </c>
      <c r="K11" s="29">
        <v>359.12</v>
      </c>
    </row>
    <row r="12" spans="1:11" ht="31.2" x14ac:dyDescent="0.25">
      <c r="A12" s="28">
        <v>6</v>
      </c>
      <c r="B12" s="28">
        <v>8536</v>
      </c>
      <c r="C12" s="35" t="s">
        <v>11</v>
      </c>
      <c r="D12" s="29">
        <v>693.19</v>
      </c>
      <c r="E12" s="29">
        <v>492.62</v>
      </c>
      <c r="F12" s="26"/>
      <c r="G12" s="28">
        <v>6</v>
      </c>
      <c r="H12" s="28">
        <v>8473</v>
      </c>
      <c r="I12" s="34" t="s">
        <v>92</v>
      </c>
      <c r="J12" s="29">
        <v>285.85000000000002</v>
      </c>
      <c r="K12" s="29">
        <v>723.06</v>
      </c>
    </row>
    <row r="13" spans="1:11" ht="18.600000000000001" x14ac:dyDescent="0.25">
      <c r="A13" s="28">
        <v>7</v>
      </c>
      <c r="B13" s="28">
        <v>8544</v>
      </c>
      <c r="C13" s="34" t="s">
        <v>14</v>
      </c>
      <c r="D13" s="29">
        <v>621.54999999999995</v>
      </c>
      <c r="E13" s="29">
        <v>236.03</v>
      </c>
      <c r="F13" s="27"/>
      <c r="G13" s="28">
        <v>7</v>
      </c>
      <c r="H13" s="28">
        <v>9619</v>
      </c>
      <c r="I13" s="34" t="s">
        <v>50</v>
      </c>
      <c r="J13" s="29">
        <v>243.93</v>
      </c>
      <c r="K13" s="29">
        <v>8.92</v>
      </c>
    </row>
    <row r="14" spans="1:11" ht="18.600000000000001" x14ac:dyDescent="0.25">
      <c r="A14" s="28">
        <v>8</v>
      </c>
      <c r="B14" s="28">
        <v>8534</v>
      </c>
      <c r="C14" s="34" t="s">
        <v>38</v>
      </c>
      <c r="D14" s="29">
        <v>620.62</v>
      </c>
      <c r="E14" s="29">
        <v>271.74</v>
      </c>
      <c r="F14" s="27"/>
      <c r="G14" s="28">
        <v>8</v>
      </c>
      <c r="H14" s="28">
        <v>8431</v>
      </c>
      <c r="I14" s="35" t="s">
        <v>90</v>
      </c>
      <c r="J14" s="29">
        <v>186.64</v>
      </c>
      <c r="K14" s="29">
        <v>130.91999999999999</v>
      </c>
    </row>
    <row r="15" spans="1:11" ht="31.2" x14ac:dyDescent="0.25">
      <c r="A15" s="28">
        <v>9</v>
      </c>
      <c r="B15" s="28">
        <v>8541</v>
      </c>
      <c r="C15" s="34" t="s">
        <v>109</v>
      </c>
      <c r="D15" s="29">
        <v>505.31</v>
      </c>
      <c r="E15" s="29">
        <v>193.79</v>
      </c>
      <c r="F15" s="27"/>
      <c r="G15" s="28">
        <v>9</v>
      </c>
      <c r="H15" s="28">
        <v>8504</v>
      </c>
      <c r="I15" s="34" t="s">
        <v>91</v>
      </c>
      <c r="J15" s="29">
        <v>181.66</v>
      </c>
      <c r="K15" s="29">
        <v>78.430000000000007</v>
      </c>
    </row>
    <row r="16" spans="1:11" ht="18.600000000000001" x14ac:dyDescent="0.25">
      <c r="A16" s="28">
        <v>10</v>
      </c>
      <c r="B16" s="28">
        <v>8523</v>
      </c>
      <c r="C16" s="34" t="s">
        <v>53</v>
      </c>
      <c r="D16" s="29">
        <v>488.34</v>
      </c>
      <c r="E16" s="29">
        <v>219.21</v>
      </c>
      <c r="F16" s="27"/>
      <c r="G16" s="28">
        <v>10</v>
      </c>
      <c r="H16" s="28">
        <v>9027</v>
      </c>
      <c r="I16" s="34" t="s">
        <v>115</v>
      </c>
      <c r="J16" s="29">
        <v>176.87</v>
      </c>
      <c r="K16" s="29">
        <v>55.73</v>
      </c>
    </row>
    <row r="17" spans="1:11" ht="24.9" customHeight="1" x14ac:dyDescent="0.25">
      <c r="A17" s="3"/>
      <c r="B17" s="3"/>
      <c r="C17" s="4"/>
      <c r="D17" s="5"/>
      <c r="E17" s="6"/>
      <c r="F17" s="3"/>
      <c r="G17" s="3"/>
      <c r="H17" s="3"/>
      <c r="I17" s="3"/>
      <c r="J17" s="13"/>
      <c r="K17" s="13"/>
    </row>
    <row r="18" spans="1:11" ht="24.9" customHeight="1" x14ac:dyDescent="0.25">
      <c r="A18" s="3"/>
      <c r="B18" s="3"/>
      <c r="C18" s="4"/>
      <c r="D18" s="7"/>
      <c r="E18" s="7"/>
      <c r="F18" s="3"/>
      <c r="G18" s="3"/>
      <c r="H18" s="3"/>
      <c r="I18" s="3"/>
      <c r="J18" s="13"/>
      <c r="K18" s="13"/>
    </row>
    <row r="19" spans="1:11" ht="24.9" customHeight="1" x14ac:dyDescent="0.25">
      <c r="A19" s="3"/>
      <c r="B19" s="3"/>
      <c r="C19" s="4"/>
      <c r="D19" s="7"/>
      <c r="E19" s="7"/>
      <c r="F19" s="3"/>
      <c r="G19" s="3"/>
      <c r="H19" s="3"/>
      <c r="I19" s="3"/>
      <c r="J19" s="13"/>
      <c r="K19" s="13"/>
    </row>
    <row r="20" spans="1:11" ht="24.9" customHeight="1" x14ac:dyDescent="0.25">
      <c r="A20" s="3"/>
      <c r="B20" s="3"/>
      <c r="C20" s="4"/>
      <c r="D20" s="7"/>
      <c r="E20" s="7"/>
      <c r="F20" s="3"/>
      <c r="G20" s="3"/>
      <c r="H20" s="3"/>
      <c r="I20" s="3"/>
      <c r="J20" s="13"/>
      <c r="K20" s="13"/>
    </row>
    <row r="21" spans="1:11" ht="24.9" customHeight="1" x14ac:dyDescent="0.25">
      <c r="A21" s="3"/>
      <c r="B21" s="3"/>
      <c r="C21" s="4"/>
      <c r="D21" s="7"/>
      <c r="E21" s="7"/>
      <c r="F21" s="3"/>
      <c r="G21" s="3"/>
      <c r="H21" s="3"/>
      <c r="I21" s="3"/>
      <c r="J21" s="13"/>
      <c r="K21" s="13"/>
    </row>
  </sheetData>
  <mergeCells count="14">
    <mergeCell ref="E5:E6"/>
    <mergeCell ref="I5:I6"/>
    <mergeCell ref="J5:J6"/>
    <mergeCell ref="K5:K6"/>
    <mergeCell ref="A1:K1"/>
    <mergeCell ref="A2:K2"/>
    <mergeCell ref="A4:A6"/>
    <mergeCell ref="B4:B6"/>
    <mergeCell ref="C4:E4"/>
    <mergeCell ref="G4:G6"/>
    <mergeCell ref="H4:H6"/>
    <mergeCell ref="I4:K4"/>
    <mergeCell ref="C5:C6"/>
    <mergeCell ref="D5:D6"/>
  </mergeCells>
  <pageMargins left="0.19685039370078741" right="0.19685039370078741" top="0.39370078740157483" bottom="0.39370078740157483" header="0.31496062992125984" footer="0.31496062992125984"/>
  <pageSetup paperSize="9" scale="9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8374B-4A3C-445C-9070-EFC253EB4760}">
  <sheetPr codeName="Sheet3">
    <pageSetUpPr fitToPage="1"/>
  </sheetPr>
  <dimension ref="A1:K21"/>
  <sheetViews>
    <sheetView topLeftCell="A9" zoomScale="130" zoomScaleNormal="130" workbookViewId="0">
      <selection activeCell="L22" sqref="L22"/>
    </sheetView>
  </sheetViews>
  <sheetFormatPr defaultColWidth="9" defaultRowHeight="24.9" customHeight="1" x14ac:dyDescent="0.25"/>
  <cols>
    <col min="1" max="1" width="5.8984375" style="1" customWidth="1"/>
    <col min="2" max="2" width="7.19921875" style="1" customWidth="1"/>
    <col min="3" max="3" width="40.69921875" style="2" customWidth="1"/>
    <col min="4" max="4" width="12.09765625" style="8" bestFit="1" customWidth="1"/>
    <col min="5" max="5" width="8.19921875" style="8" customWidth="1"/>
    <col min="6" max="6" width="2.19921875" style="1" customWidth="1"/>
    <col min="7" max="7" width="6.09765625" style="1" customWidth="1"/>
    <col min="8" max="8" width="6.69921875" style="1" customWidth="1"/>
    <col min="9" max="9" width="41.69921875" style="1" customWidth="1"/>
    <col min="10" max="11" width="8.19921875" style="14" customWidth="1"/>
    <col min="12" max="16384" width="9" style="1"/>
  </cols>
  <sheetData>
    <row r="1" spans="1:11" s="32" customFormat="1" ht="20.100000000000001" customHeight="1" x14ac:dyDescent="0.25">
      <c r="A1" s="54" t="s">
        <v>96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 s="32" customFormat="1" ht="20.100000000000001" customHeight="1" x14ac:dyDescent="0.25">
      <c r="A2" s="55" t="s">
        <v>108</v>
      </c>
      <c r="B2" s="54"/>
      <c r="C2" s="54"/>
      <c r="D2" s="54"/>
      <c r="E2" s="54"/>
      <c r="F2" s="54"/>
      <c r="G2" s="54"/>
      <c r="H2" s="54"/>
      <c r="I2" s="54"/>
      <c r="J2" s="54"/>
      <c r="K2" s="54"/>
    </row>
    <row r="3" spans="1:11" ht="15" customHeight="1" x14ac:dyDescent="0.25">
      <c r="A3" s="9"/>
      <c r="B3" s="9"/>
      <c r="C3" s="10"/>
      <c r="D3" s="11"/>
      <c r="E3" s="11"/>
      <c r="F3" s="9"/>
      <c r="G3" s="9"/>
      <c r="H3" s="9"/>
      <c r="I3" s="9"/>
      <c r="J3" s="12"/>
      <c r="K3" s="12"/>
    </row>
    <row r="4" spans="1:11" ht="20.100000000000001" customHeight="1" x14ac:dyDescent="0.25">
      <c r="A4" s="56" t="s">
        <v>0</v>
      </c>
      <c r="B4" s="57" t="s">
        <v>1</v>
      </c>
      <c r="C4" s="60" t="s">
        <v>2</v>
      </c>
      <c r="D4" s="60"/>
      <c r="E4" s="60"/>
      <c r="F4" s="32"/>
      <c r="G4" s="61" t="s">
        <v>0</v>
      </c>
      <c r="H4" s="62" t="s">
        <v>1</v>
      </c>
      <c r="I4" s="52" t="s">
        <v>3</v>
      </c>
      <c r="J4" s="52"/>
      <c r="K4" s="52"/>
    </row>
    <row r="5" spans="1:11" ht="20.100000000000001" customHeight="1" x14ac:dyDescent="0.25">
      <c r="A5" s="56"/>
      <c r="B5" s="58"/>
      <c r="C5" s="60" t="s">
        <v>4</v>
      </c>
      <c r="D5" s="51" t="s">
        <v>5</v>
      </c>
      <c r="E5" s="51" t="s">
        <v>6</v>
      </c>
      <c r="F5" s="32"/>
      <c r="G5" s="61"/>
      <c r="H5" s="63"/>
      <c r="I5" s="52" t="s">
        <v>4</v>
      </c>
      <c r="J5" s="53" t="s">
        <v>5</v>
      </c>
      <c r="K5" s="53" t="s">
        <v>6</v>
      </c>
    </row>
    <row r="6" spans="1:11" ht="20.100000000000001" customHeight="1" x14ac:dyDescent="0.25">
      <c r="A6" s="56"/>
      <c r="B6" s="59"/>
      <c r="C6" s="60"/>
      <c r="D6" s="51"/>
      <c r="E6" s="51"/>
      <c r="F6" s="32"/>
      <c r="G6" s="61"/>
      <c r="H6" s="64"/>
      <c r="I6" s="52"/>
      <c r="J6" s="53"/>
      <c r="K6" s="53"/>
    </row>
    <row r="7" spans="1:11" ht="18.600000000000001" x14ac:dyDescent="0.25">
      <c r="A7" s="28">
        <v>1</v>
      </c>
      <c r="B7" s="28">
        <v>8473</v>
      </c>
      <c r="C7" s="34" t="s">
        <v>92</v>
      </c>
      <c r="D7" s="29">
        <v>2510.36</v>
      </c>
      <c r="E7" s="29">
        <v>529.21</v>
      </c>
      <c r="F7" s="26"/>
      <c r="G7" s="28">
        <v>1</v>
      </c>
      <c r="H7" s="28">
        <v>2106</v>
      </c>
      <c r="I7" s="34" t="s">
        <v>110</v>
      </c>
      <c r="J7" s="29">
        <v>2408.9899999999998</v>
      </c>
      <c r="K7" s="29">
        <v>105.49</v>
      </c>
    </row>
    <row r="8" spans="1:11" ht="31.2" x14ac:dyDescent="0.25">
      <c r="A8" s="28">
        <v>2</v>
      </c>
      <c r="B8" s="28">
        <v>8523</v>
      </c>
      <c r="C8" s="34" t="s">
        <v>53</v>
      </c>
      <c r="D8" s="29">
        <v>1472.92</v>
      </c>
      <c r="E8" s="29">
        <v>685.66</v>
      </c>
      <c r="F8" s="26"/>
      <c r="G8" s="28">
        <v>2</v>
      </c>
      <c r="H8" s="28">
        <v>3304</v>
      </c>
      <c r="I8" s="34" t="s">
        <v>87</v>
      </c>
      <c r="J8" s="29">
        <v>1533.38</v>
      </c>
      <c r="K8" s="29">
        <v>153.19</v>
      </c>
    </row>
    <row r="9" spans="1:11" ht="31.2" x14ac:dyDescent="0.25">
      <c r="A9" s="28">
        <v>3</v>
      </c>
      <c r="B9" s="28">
        <v>8517</v>
      </c>
      <c r="C9" s="34" t="s">
        <v>7</v>
      </c>
      <c r="D9" s="29">
        <v>1172.72</v>
      </c>
      <c r="E9" s="29">
        <v>446.14</v>
      </c>
      <c r="F9" s="26"/>
      <c r="G9" s="28">
        <v>3</v>
      </c>
      <c r="H9" s="28">
        <v>8477</v>
      </c>
      <c r="I9" s="34" t="s">
        <v>111</v>
      </c>
      <c r="J9" s="29">
        <v>712.33</v>
      </c>
      <c r="K9" s="29">
        <v>14.32</v>
      </c>
    </row>
    <row r="10" spans="1:11" ht="31.2" x14ac:dyDescent="0.25">
      <c r="A10" s="28">
        <v>4</v>
      </c>
      <c r="B10" s="28">
        <v>8471</v>
      </c>
      <c r="C10" s="35" t="s">
        <v>9</v>
      </c>
      <c r="D10" s="29">
        <v>1110.6400000000001</v>
      </c>
      <c r="E10" s="30">
        <v>532.58000000000004</v>
      </c>
      <c r="F10" s="26"/>
      <c r="G10" s="28">
        <v>4</v>
      </c>
      <c r="H10" s="28">
        <v>8502</v>
      </c>
      <c r="I10" s="34" t="s">
        <v>112</v>
      </c>
      <c r="J10" s="29">
        <v>471.51</v>
      </c>
      <c r="K10" s="30">
        <v>195.05</v>
      </c>
    </row>
    <row r="11" spans="1:11" ht="46.8" x14ac:dyDescent="0.25">
      <c r="A11" s="28">
        <v>5</v>
      </c>
      <c r="B11" s="28">
        <v>8486</v>
      </c>
      <c r="C11" s="35" t="s">
        <v>10</v>
      </c>
      <c r="D11" s="29">
        <v>860.25</v>
      </c>
      <c r="E11" s="29">
        <v>464.55</v>
      </c>
      <c r="F11" s="26"/>
      <c r="G11" s="28">
        <v>5</v>
      </c>
      <c r="H11" s="28">
        <v>8504</v>
      </c>
      <c r="I11" s="35" t="s">
        <v>91</v>
      </c>
      <c r="J11" s="29">
        <v>372.86</v>
      </c>
      <c r="K11" s="29">
        <v>899.34</v>
      </c>
    </row>
    <row r="12" spans="1:11" ht="31.2" x14ac:dyDescent="0.25">
      <c r="A12" s="28">
        <v>6</v>
      </c>
      <c r="B12" s="28">
        <v>8536</v>
      </c>
      <c r="C12" s="35" t="s">
        <v>11</v>
      </c>
      <c r="D12" s="29">
        <v>741.35</v>
      </c>
      <c r="E12" s="29">
        <v>553.89</v>
      </c>
      <c r="F12" s="26"/>
      <c r="G12" s="28">
        <v>6</v>
      </c>
      <c r="H12" s="28">
        <v>8708</v>
      </c>
      <c r="I12" s="34" t="s">
        <v>16</v>
      </c>
      <c r="J12" s="29">
        <v>336.13</v>
      </c>
      <c r="K12" s="29">
        <v>2009.29</v>
      </c>
    </row>
    <row r="13" spans="1:11" ht="31.2" x14ac:dyDescent="0.25">
      <c r="A13" s="28">
        <v>7</v>
      </c>
      <c r="B13" s="28">
        <v>8541</v>
      </c>
      <c r="C13" s="34" t="s">
        <v>109</v>
      </c>
      <c r="D13" s="29">
        <v>733.47</v>
      </c>
      <c r="E13" s="29">
        <v>298.74</v>
      </c>
      <c r="F13" s="27"/>
      <c r="G13" s="28">
        <v>7</v>
      </c>
      <c r="H13" s="28">
        <v>8473</v>
      </c>
      <c r="I13" s="34" t="s">
        <v>92</v>
      </c>
      <c r="J13" s="29">
        <v>280.3</v>
      </c>
      <c r="K13" s="29">
        <v>720.32</v>
      </c>
    </row>
    <row r="14" spans="1:11" ht="18.600000000000001" x14ac:dyDescent="0.25">
      <c r="A14" s="28">
        <v>8</v>
      </c>
      <c r="B14" s="28">
        <v>8507</v>
      </c>
      <c r="C14" s="34" t="s">
        <v>89</v>
      </c>
      <c r="D14" s="29">
        <v>477.78</v>
      </c>
      <c r="E14" s="29">
        <v>304.74</v>
      </c>
      <c r="F14" s="27"/>
      <c r="G14" s="28">
        <v>8</v>
      </c>
      <c r="H14" s="28">
        <v>8533</v>
      </c>
      <c r="I14" s="35" t="s">
        <v>105</v>
      </c>
      <c r="J14" s="29">
        <v>276.39</v>
      </c>
      <c r="K14" s="29">
        <v>31.38</v>
      </c>
    </row>
    <row r="15" spans="1:11" ht="18.600000000000001" x14ac:dyDescent="0.25">
      <c r="A15" s="28">
        <v>9</v>
      </c>
      <c r="B15" s="28">
        <v>8534</v>
      </c>
      <c r="C15" s="34" t="s">
        <v>38</v>
      </c>
      <c r="D15" s="29">
        <v>459.22</v>
      </c>
      <c r="E15" s="29">
        <v>169.19</v>
      </c>
      <c r="F15" s="27"/>
      <c r="G15" s="28">
        <v>9</v>
      </c>
      <c r="H15" s="28">
        <v>3305</v>
      </c>
      <c r="I15" s="34" t="s">
        <v>113</v>
      </c>
      <c r="J15" s="29">
        <v>258.07</v>
      </c>
      <c r="K15" s="29">
        <v>25.35</v>
      </c>
    </row>
    <row r="16" spans="1:11" ht="31.2" x14ac:dyDescent="0.25">
      <c r="A16" s="28">
        <v>10</v>
      </c>
      <c r="B16" s="28">
        <v>8479</v>
      </c>
      <c r="C16" s="34" t="s">
        <v>12</v>
      </c>
      <c r="D16" s="29">
        <v>362.72</v>
      </c>
      <c r="E16" s="29">
        <v>246.86</v>
      </c>
      <c r="F16" s="27"/>
      <c r="G16" s="28">
        <v>10</v>
      </c>
      <c r="H16" s="28">
        <v>9030</v>
      </c>
      <c r="I16" s="34" t="s">
        <v>15</v>
      </c>
      <c r="J16" s="29">
        <v>204.09</v>
      </c>
      <c r="K16" s="29">
        <v>39.39</v>
      </c>
    </row>
    <row r="17" spans="1:11" ht="24.9" customHeight="1" x14ac:dyDescent="0.25">
      <c r="A17" s="3"/>
      <c r="B17" s="3"/>
      <c r="C17" s="4"/>
      <c r="D17" s="5"/>
      <c r="E17" s="6"/>
      <c r="F17" s="3"/>
      <c r="G17" s="3"/>
      <c r="H17" s="3"/>
      <c r="I17" s="3"/>
      <c r="J17" s="13"/>
      <c r="K17" s="13"/>
    </row>
    <row r="18" spans="1:11" ht="24.9" customHeight="1" x14ac:dyDescent="0.25">
      <c r="A18" s="3"/>
      <c r="B18" s="3"/>
      <c r="C18" s="4"/>
      <c r="D18" s="7"/>
      <c r="E18" s="7"/>
      <c r="F18" s="3"/>
      <c r="G18" s="3"/>
      <c r="H18" s="3"/>
      <c r="I18" s="3"/>
      <c r="J18" s="13"/>
      <c r="K18" s="13"/>
    </row>
    <row r="19" spans="1:11" ht="24.9" customHeight="1" x14ac:dyDescent="0.25">
      <c r="A19" s="3"/>
      <c r="B19" s="3"/>
      <c r="C19" s="4"/>
      <c r="D19" s="7"/>
      <c r="E19" s="7"/>
      <c r="F19" s="3"/>
      <c r="G19" s="3"/>
      <c r="H19" s="3"/>
      <c r="I19" s="3"/>
      <c r="J19" s="13"/>
      <c r="K19" s="13"/>
    </row>
    <row r="20" spans="1:11" ht="24.9" customHeight="1" x14ac:dyDescent="0.25">
      <c r="A20" s="3"/>
      <c r="B20" s="3"/>
      <c r="C20" s="4"/>
      <c r="D20" s="7"/>
      <c r="E20" s="7"/>
      <c r="F20" s="3"/>
      <c r="G20" s="3"/>
      <c r="H20" s="3"/>
      <c r="I20" s="3"/>
      <c r="J20" s="13"/>
      <c r="K20" s="13"/>
    </row>
    <row r="21" spans="1:11" ht="24.9" customHeight="1" x14ac:dyDescent="0.25">
      <c r="A21" s="3"/>
      <c r="B21" s="3"/>
      <c r="C21" s="4"/>
      <c r="D21" s="7"/>
      <c r="E21" s="7"/>
      <c r="F21" s="3"/>
      <c r="G21" s="3"/>
      <c r="H21" s="3"/>
      <c r="I21" s="3"/>
      <c r="J21" s="13"/>
      <c r="K21" s="13"/>
    </row>
  </sheetData>
  <mergeCells count="14">
    <mergeCell ref="E5:E6"/>
    <mergeCell ref="I5:I6"/>
    <mergeCell ref="J5:J6"/>
    <mergeCell ref="K5:K6"/>
    <mergeCell ref="A1:K1"/>
    <mergeCell ref="A2:K2"/>
    <mergeCell ref="A4:A6"/>
    <mergeCell ref="B4:B6"/>
    <mergeCell ref="C4:E4"/>
    <mergeCell ref="G4:G6"/>
    <mergeCell ref="H4:H6"/>
    <mergeCell ref="I4:K4"/>
    <mergeCell ref="C5:C6"/>
    <mergeCell ref="D5:D6"/>
  </mergeCells>
  <pageMargins left="0.19685039370078741" right="0.19685039370078741" top="0.39370078740157483" bottom="0.39370078740157483" header="0.31496062992125984" footer="0.31496062992125984"/>
  <pageSetup paperSize="9" scale="9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1915B-3A2C-454C-BE0D-6FB357C8A207}">
  <sheetPr codeName="Sheet4">
    <pageSetUpPr fitToPage="1"/>
  </sheetPr>
  <dimension ref="A1:K21"/>
  <sheetViews>
    <sheetView topLeftCell="A7" zoomScale="130" zoomScaleNormal="130" workbookViewId="0">
      <selection activeCell="L22" sqref="L22"/>
    </sheetView>
  </sheetViews>
  <sheetFormatPr defaultColWidth="9" defaultRowHeight="24.9" customHeight="1" x14ac:dyDescent="0.25"/>
  <cols>
    <col min="1" max="1" width="5.8984375" style="1" customWidth="1"/>
    <col min="2" max="2" width="7.19921875" style="1" customWidth="1"/>
    <col min="3" max="3" width="40.69921875" style="2" customWidth="1"/>
    <col min="4" max="4" width="12.09765625" style="8" bestFit="1" customWidth="1"/>
    <col min="5" max="5" width="8.19921875" style="8" customWidth="1"/>
    <col min="6" max="6" width="2.19921875" style="1" customWidth="1"/>
    <col min="7" max="7" width="6.09765625" style="1" customWidth="1"/>
    <col min="8" max="8" width="6.69921875" style="1" customWidth="1"/>
    <col min="9" max="9" width="41.69921875" style="1" customWidth="1"/>
    <col min="10" max="11" width="8.19921875" style="14" customWidth="1"/>
    <col min="12" max="16384" width="9" style="1"/>
  </cols>
  <sheetData>
    <row r="1" spans="1:11" s="32" customFormat="1" ht="20.100000000000001" customHeight="1" x14ac:dyDescent="0.25">
      <c r="A1" s="54" t="s">
        <v>96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 s="32" customFormat="1" ht="20.100000000000001" customHeight="1" x14ac:dyDescent="0.25">
      <c r="A2" s="55" t="s">
        <v>103</v>
      </c>
      <c r="B2" s="54"/>
      <c r="C2" s="54"/>
      <c r="D2" s="54"/>
      <c r="E2" s="54"/>
      <c r="F2" s="54"/>
      <c r="G2" s="54"/>
      <c r="H2" s="54"/>
      <c r="I2" s="54"/>
      <c r="J2" s="54"/>
      <c r="K2" s="54"/>
    </row>
    <row r="3" spans="1:11" ht="15" customHeight="1" x14ac:dyDescent="0.25">
      <c r="A3" s="9"/>
      <c r="B3" s="9"/>
      <c r="C3" s="10"/>
      <c r="D3" s="11"/>
      <c r="E3" s="11"/>
      <c r="F3" s="9"/>
      <c r="G3" s="9"/>
      <c r="H3" s="9"/>
      <c r="I3" s="9"/>
      <c r="J3" s="12"/>
      <c r="K3" s="12"/>
    </row>
    <row r="4" spans="1:11" ht="20.100000000000001" customHeight="1" x14ac:dyDescent="0.25">
      <c r="A4" s="56" t="s">
        <v>0</v>
      </c>
      <c r="B4" s="57" t="s">
        <v>1</v>
      </c>
      <c r="C4" s="60" t="s">
        <v>2</v>
      </c>
      <c r="D4" s="60"/>
      <c r="E4" s="60"/>
      <c r="F4" s="32"/>
      <c r="G4" s="61" t="s">
        <v>0</v>
      </c>
      <c r="H4" s="62" t="s">
        <v>1</v>
      </c>
      <c r="I4" s="52" t="s">
        <v>3</v>
      </c>
      <c r="J4" s="52"/>
      <c r="K4" s="52"/>
    </row>
    <row r="5" spans="1:11" ht="20.100000000000001" customHeight="1" x14ac:dyDescent="0.25">
      <c r="A5" s="56"/>
      <c r="B5" s="58"/>
      <c r="C5" s="60" t="s">
        <v>4</v>
      </c>
      <c r="D5" s="51" t="s">
        <v>5</v>
      </c>
      <c r="E5" s="51" t="s">
        <v>6</v>
      </c>
      <c r="F5" s="32"/>
      <c r="G5" s="61"/>
      <c r="H5" s="63"/>
      <c r="I5" s="52" t="s">
        <v>4</v>
      </c>
      <c r="J5" s="53" t="s">
        <v>5</v>
      </c>
      <c r="K5" s="53" t="s">
        <v>6</v>
      </c>
    </row>
    <row r="6" spans="1:11" ht="20.100000000000001" customHeight="1" x14ac:dyDescent="0.25">
      <c r="A6" s="56"/>
      <c r="B6" s="59"/>
      <c r="C6" s="60"/>
      <c r="D6" s="51"/>
      <c r="E6" s="51"/>
      <c r="F6" s="32"/>
      <c r="G6" s="61"/>
      <c r="H6" s="64"/>
      <c r="I6" s="52"/>
      <c r="J6" s="53"/>
      <c r="K6" s="53"/>
    </row>
    <row r="7" spans="1:11" ht="18.600000000000001" x14ac:dyDescent="0.25">
      <c r="A7" s="28">
        <v>1</v>
      </c>
      <c r="B7" s="28">
        <v>8523</v>
      </c>
      <c r="C7" s="34" t="s">
        <v>53</v>
      </c>
      <c r="D7" s="29">
        <v>1553.34</v>
      </c>
      <c r="E7" s="29">
        <v>692.02</v>
      </c>
      <c r="F7" s="26"/>
      <c r="G7" s="28">
        <v>1</v>
      </c>
      <c r="H7" s="28">
        <v>4021</v>
      </c>
      <c r="I7" s="34" t="s">
        <v>94</v>
      </c>
      <c r="J7" s="29">
        <v>870.96</v>
      </c>
      <c r="K7" s="29">
        <v>21.32</v>
      </c>
    </row>
    <row r="8" spans="1:11" ht="31.2" x14ac:dyDescent="0.25">
      <c r="A8" s="28">
        <v>2</v>
      </c>
      <c r="B8" s="28">
        <v>8471</v>
      </c>
      <c r="C8" s="34" t="s">
        <v>9</v>
      </c>
      <c r="D8" s="29">
        <v>1128.27</v>
      </c>
      <c r="E8" s="29">
        <v>429.71</v>
      </c>
      <c r="F8" s="26"/>
      <c r="G8" s="28">
        <v>2</v>
      </c>
      <c r="H8" s="28">
        <v>3304</v>
      </c>
      <c r="I8" s="34" t="s">
        <v>87</v>
      </c>
      <c r="J8" s="29">
        <v>839.76</v>
      </c>
      <c r="K8" s="29">
        <v>48.92</v>
      </c>
    </row>
    <row r="9" spans="1:11" ht="31.2" x14ac:dyDescent="0.25">
      <c r="A9" s="28">
        <v>3</v>
      </c>
      <c r="B9" s="28">
        <v>8536</v>
      </c>
      <c r="C9" s="34" t="s">
        <v>11</v>
      </c>
      <c r="D9" s="29">
        <v>1102.3699999999999</v>
      </c>
      <c r="E9" s="29">
        <v>649.95000000000005</v>
      </c>
      <c r="F9" s="26"/>
      <c r="G9" s="28">
        <v>3</v>
      </c>
      <c r="H9" s="28">
        <v>2202</v>
      </c>
      <c r="I9" s="34" t="s">
        <v>88</v>
      </c>
      <c r="J9" s="29">
        <v>710.38</v>
      </c>
      <c r="K9" s="29">
        <v>26.61</v>
      </c>
    </row>
    <row r="10" spans="1:11" ht="18.600000000000001" x14ac:dyDescent="0.25">
      <c r="A10" s="28">
        <v>4</v>
      </c>
      <c r="B10" s="28">
        <v>8517</v>
      </c>
      <c r="C10" s="35" t="s">
        <v>7</v>
      </c>
      <c r="D10" s="29">
        <v>784.79</v>
      </c>
      <c r="E10" s="30">
        <v>252.06</v>
      </c>
      <c r="F10" s="26"/>
      <c r="G10" s="28">
        <v>4</v>
      </c>
      <c r="H10" s="28">
        <v>7616</v>
      </c>
      <c r="I10" s="34" t="s">
        <v>54</v>
      </c>
      <c r="J10" s="29">
        <v>291.08</v>
      </c>
      <c r="K10" s="30">
        <v>188.1</v>
      </c>
    </row>
    <row r="11" spans="1:11" ht="46.8" x14ac:dyDescent="0.25">
      <c r="A11" s="28">
        <v>5</v>
      </c>
      <c r="B11" s="28">
        <v>8486</v>
      </c>
      <c r="C11" s="35" t="s">
        <v>10</v>
      </c>
      <c r="D11" s="29">
        <v>730.1</v>
      </c>
      <c r="E11" s="29">
        <v>513.62</v>
      </c>
      <c r="F11" s="26"/>
      <c r="G11" s="28">
        <v>5</v>
      </c>
      <c r="H11" s="28">
        <v>8473</v>
      </c>
      <c r="I11" s="35" t="s">
        <v>92</v>
      </c>
      <c r="J11" s="29">
        <v>238.75</v>
      </c>
      <c r="K11" s="29">
        <v>522.33000000000004</v>
      </c>
    </row>
    <row r="12" spans="1:11" ht="18.600000000000001" x14ac:dyDescent="0.25">
      <c r="A12" s="28">
        <v>6</v>
      </c>
      <c r="B12" s="28">
        <v>8507</v>
      </c>
      <c r="C12" s="35" t="s">
        <v>89</v>
      </c>
      <c r="D12" s="29">
        <v>629.88</v>
      </c>
      <c r="E12" s="29">
        <v>295.8</v>
      </c>
      <c r="F12" s="26"/>
      <c r="G12" s="28">
        <v>6</v>
      </c>
      <c r="H12" s="28">
        <v>8708</v>
      </c>
      <c r="I12" s="34" t="s">
        <v>16</v>
      </c>
      <c r="J12" s="29">
        <v>210.95</v>
      </c>
      <c r="K12" s="29">
        <v>1192.6600000000001</v>
      </c>
    </row>
    <row r="13" spans="1:11" ht="31.2" x14ac:dyDescent="0.25">
      <c r="A13" s="28">
        <v>7</v>
      </c>
      <c r="B13" s="28">
        <v>8504</v>
      </c>
      <c r="C13" s="34" t="s">
        <v>91</v>
      </c>
      <c r="D13" s="29">
        <v>558.16</v>
      </c>
      <c r="E13" s="29">
        <v>554.51</v>
      </c>
      <c r="F13" s="27"/>
      <c r="G13" s="28">
        <v>7</v>
      </c>
      <c r="H13" s="28">
        <v>8536</v>
      </c>
      <c r="I13" s="34" t="s">
        <v>11</v>
      </c>
      <c r="J13" s="29">
        <v>164.54</v>
      </c>
      <c r="K13" s="29">
        <v>54.63</v>
      </c>
    </row>
    <row r="14" spans="1:11" ht="18.600000000000001" x14ac:dyDescent="0.25">
      <c r="A14" s="28">
        <v>8</v>
      </c>
      <c r="B14" s="28">
        <v>8534</v>
      </c>
      <c r="C14" s="34" t="s">
        <v>38</v>
      </c>
      <c r="D14" s="29">
        <v>459.2</v>
      </c>
      <c r="E14" s="29">
        <v>170.53</v>
      </c>
      <c r="F14" s="27"/>
      <c r="G14" s="28">
        <v>8</v>
      </c>
      <c r="H14" s="28">
        <v>8533</v>
      </c>
      <c r="I14" s="35" t="s">
        <v>105</v>
      </c>
      <c r="J14" s="29">
        <v>148.97999999999999</v>
      </c>
      <c r="K14" s="29">
        <v>23.12</v>
      </c>
    </row>
    <row r="15" spans="1:11" ht="18.600000000000001" x14ac:dyDescent="0.25">
      <c r="A15" s="28">
        <v>9</v>
      </c>
      <c r="B15" s="28">
        <v>8479</v>
      </c>
      <c r="C15" s="34" t="s">
        <v>12</v>
      </c>
      <c r="D15" s="29">
        <v>408.9</v>
      </c>
      <c r="E15" s="29">
        <v>302.67</v>
      </c>
      <c r="F15" s="27"/>
      <c r="G15" s="28">
        <v>9</v>
      </c>
      <c r="H15" s="28">
        <v>8704</v>
      </c>
      <c r="I15" s="34" t="s">
        <v>107</v>
      </c>
      <c r="J15" s="29">
        <v>91.64</v>
      </c>
      <c r="K15" s="29">
        <v>104</v>
      </c>
    </row>
    <row r="16" spans="1:11" ht="31.2" x14ac:dyDescent="0.25">
      <c r="A16" s="28">
        <v>10</v>
      </c>
      <c r="B16" s="28">
        <v>8538</v>
      </c>
      <c r="C16" s="34" t="s">
        <v>104</v>
      </c>
      <c r="D16" s="29">
        <v>220.37</v>
      </c>
      <c r="E16" s="29">
        <v>177.06</v>
      </c>
      <c r="F16" s="27"/>
      <c r="G16" s="28">
        <v>10</v>
      </c>
      <c r="H16" s="28">
        <v>2402</v>
      </c>
      <c r="I16" s="34" t="s">
        <v>106</v>
      </c>
      <c r="J16" s="29">
        <v>84.25</v>
      </c>
      <c r="K16" s="29">
        <v>73.290000000000006</v>
      </c>
    </row>
    <row r="17" spans="1:11" ht="24.9" customHeight="1" x14ac:dyDescent="0.25">
      <c r="A17" s="3"/>
      <c r="B17" s="3"/>
      <c r="C17" s="4"/>
      <c r="D17" s="5"/>
      <c r="E17" s="6"/>
      <c r="F17" s="3"/>
      <c r="G17" s="3"/>
      <c r="H17" s="3"/>
      <c r="I17" s="3"/>
      <c r="J17" s="13"/>
      <c r="K17" s="13"/>
    </row>
    <row r="18" spans="1:11" ht="24.9" customHeight="1" x14ac:dyDescent="0.25">
      <c r="A18" s="3"/>
      <c r="B18" s="3"/>
      <c r="C18" s="4"/>
      <c r="D18" s="7"/>
      <c r="E18" s="7"/>
      <c r="F18" s="3"/>
      <c r="G18" s="3"/>
      <c r="H18" s="3"/>
      <c r="I18" s="3"/>
      <c r="J18" s="13"/>
      <c r="K18" s="13"/>
    </row>
    <row r="19" spans="1:11" ht="24.9" customHeight="1" x14ac:dyDescent="0.25">
      <c r="A19" s="3"/>
      <c r="B19" s="3"/>
      <c r="C19" s="4"/>
      <c r="D19" s="7"/>
      <c r="E19" s="7"/>
      <c r="F19" s="3"/>
      <c r="G19" s="3"/>
      <c r="H19" s="3"/>
      <c r="I19" s="3"/>
      <c r="J19" s="13"/>
      <c r="K19" s="13"/>
    </row>
    <row r="20" spans="1:11" ht="24.9" customHeight="1" x14ac:dyDescent="0.25">
      <c r="A20" s="3"/>
      <c r="B20" s="3"/>
      <c r="C20" s="4"/>
      <c r="D20" s="7"/>
      <c r="E20" s="7"/>
      <c r="F20" s="3"/>
      <c r="G20" s="3"/>
      <c r="H20" s="3"/>
      <c r="I20" s="3"/>
      <c r="J20" s="13"/>
      <c r="K20" s="13"/>
    </row>
    <row r="21" spans="1:11" ht="24.9" customHeight="1" x14ac:dyDescent="0.25">
      <c r="A21" s="3"/>
      <c r="B21" s="3"/>
      <c r="C21" s="4"/>
      <c r="D21" s="7"/>
      <c r="E21" s="7"/>
      <c r="F21" s="3"/>
      <c r="G21" s="3"/>
      <c r="H21" s="3"/>
      <c r="I21" s="3"/>
      <c r="J21" s="13"/>
      <c r="K21" s="13"/>
    </row>
  </sheetData>
  <mergeCells count="14">
    <mergeCell ref="E5:E6"/>
    <mergeCell ref="I5:I6"/>
    <mergeCell ref="J5:J6"/>
    <mergeCell ref="K5:K6"/>
    <mergeCell ref="A1:K1"/>
    <mergeCell ref="A2:K2"/>
    <mergeCell ref="A4:A6"/>
    <mergeCell ref="B4:B6"/>
    <mergeCell ref="C4:E4"/>
    <mergeCell ref="G4:G6"/>
    <mergeCell ref="H4:H6"/>
    <mergeCell ref="I4:K4"/>
    <mergeCell ref="C5:C6"/>
    <mergeCell ref="D5:D6"/>
  </mergeCells>
  <pageMargins left="0.19685039370078741" right="0.19685039370078741" top="0.39370078740157483" bottom="0.39370078740157483" header="0.31496062992125984" footer="0.31496062992125984"/>
  <pageSetup paperSize="9" scale="92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22396-9106-40B9-9FFA-F99E7A60203F}">
  <sheetPr codeName="Sheet5">
    <pageSetUpPr fitToPage="1"/>
  </sheetPr>
  <dimension ref="A1:K21"/>
  <sheetViews>
    <sheetView zoomScale="130" zoomScaleNormal="130" workbookViewId="0">
      <selection activeCell="C12" sqref="C12"/>
    </sheetView>
  </sheetViews>
  <sheetFormatPr defaultColWidth="9" defaultRowHeight="24.9" customHeight="1" x14ac:dyDescent="0.25"/>
  <cols>
    <col min="1" max="1" width="5.8984375" style="1" customWidth="1"/>
    <col min="2" max="2" width="7.19921875" style="1" customWidth="1"/>
    <col min="3" max="3" width="40.69921875" style="2" customWidth="1"/>
    <col min="4" max="4" width="12.09765625" style="8" bestFit="1" customWidth="1"/>
    <col min="5" max="5" width="8.19921875" style="8" customWidth="1"/>
    <col min="6" max="6" width="2.19921875" style="1" customWidth="1"/>
    <col min="7" max="7" width="6.09765625" style="1" customWidth="1"/>
    <col min="8" max="8" width="6.69921875" style="1" customWidth="1"/>
    <col min="9" max="9" width="41.69921875" style="1" customWidth="1"/>
    <col min="10" max="11" width="8.19921875" style="14" customWidth="1"/>
    <col min="12" max="16384" width="9" style="1"/>
  </cols>
  <sheetData>
    <row r="1" spans="1:11" s="32" customFormat="1" ht="20.100000000000001" customHeight="1" x14ac:dyDescent="0.25">
      <c r="A1" s="54" t="s">
        <v>96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 s="32" customFormat="1" ht="20.100000000000001" customHeight="1" x14ac:dyDescent="0.25">
      <c r="A2" s="55" t="s">
        <v>102</v>
      </c>
      <c r="B2" s="54"/>
      <c r="C2" s="54"/>
      <c r="D2" s="54"/>
      <c r="E2" s="54"/>
      <c r="F2" s="54"/>
      <c r="G2" s="54"/>
      <c r="H2" s="54"/>
      <c r="I2" s="54"/>
      <c r="J2" s="54"/>
      <c r="K2" s="54"/>
    </row>
    <row r="3" spans="1:11" ht="15" customHeight="1" x14ac:dyDescent="0.25">
      <c r="A3" s="9"/>
      <c r="B3" s="9"/>
      <c r="C3" s="10"/>
      <c r="D3" s="11"/>
      <c r="E3" s="11"/>
      <c r="F3" s="9"/>
      <c r="G3" s="9"/>
      <c r="H3" s="9"/>
      <c r="I3" s="9"/>
      <c r="J3" s="12"/>
      <c r="K3" s="12"/>
    </row>
    <row r="4" spans="1:11" ht="20.100000000000001" customHeight="1" x14ac:dyDescent="0.25">
      <c r="A4" s="56" t="s">
        <v>0</v>
      </c>
      <c r="B4" s="57" t="s">
        <v>1</v>
      </c>
      <c r="C4" s="60" t="s">
        <v>2</v>
      </c>
      <c r="D4" s="60"/>
      <c r="E4" s="60"/>
      <c r="F4" s="32"/>
      <c r="G4" s="61" t="s">
        <v>0</v>
      </c>
      <c r="H4" s="62" t="s">
        <v>1</v>
      </c>
      <c r="I4" s="52" t="s">
        <v>3</v>
      </c>
      <c r="J4" s="52"/>
      <c r="K4" s="52"/>
    </row>
    <row r="5" spans="1:11" ht="20.100000000000001" customHeight="1" x14ac:dyDescent="0.25">
      <c r="A5" s="56"/>
      <c r="B5" s="58"/>
      <c r="C5" s="60" t="s">
        <v>4</v>
      </c>
      <c r="D5" s="51" t="s">
        <v>5</v>
      </c>
      <c r="E5" s="51" t="s">
        <v>6</v>
      </c>
      <c r="F5" s="32"/>
      <c r="G5" s="61"/>
      <c r="H5" s="63"/>
      <c r="I5" s="52" t="s">
        <v>4</v>
      </c>
      <c r="J5" s="53" t="s">
        <v>5</v>
      </c>
      <c r="K5" s="53" t="s">
        <v>6</v>
      </c>
    </row>
    <row r="6" spans="1:11" ht="20.100000000000001" customHeight="1" x14ac:dyDescent="0.25">
      <c r="A6" s="56"/>
      <c r="B6" s="59"/>
      <c r="C6" s="60"/>
      <c r="D6" s="51"/>
      <c r="E6" s="51"/>
      <c r="F6" s="32"/>
      <c r="G6" s="61"/>
      <c r="H6" s="64"/>
      <c r="I6" s="52"/>
      <c r="J6" s="53"/>
      <c r="K6" s="53"/>
    </row>
    <row r="7" spans="1:11" ht="31.2" x14ac:dyDescent="0.25">
      <c r="A7" s="28">
        <v>1</v>
      </c>
      <c r="B7" s="28">
        <v>8473</v>
      </c>
      <c r="C7" s="34" t="s">
        <v>92</v>
      </c>
      <c r="D7" s="29">
        <v>2542.8000000000002</v>
      </c>
      <c r="E7" s="29">
        <v>585.14</v>
      </c>
      <c r="F7" s="26"/>
      <c r="G7" s="28">
        <v>1</v>
      </c>
      <c r="H7" s="28">
        <v>3304</v>
      </c>
      <c r="I7" s="34" t="s">
        <v>87</v>
      </c>
      <c r="J7" s="29">
        <v>1616.77</v>
      </c>
      <c r="K7" s="29">
        <v>92.92</v>
      </c>
    </row>
    <row r="8" spans="1:11" ht="18.600000000000001" x14ac:dyDescent="0.25">
      <c r="A8" s="28">
        <v>2</v>
      </c>
      <c r="B8" s="28">
        <v>8517</v>
      </c>
      <c r="C8" s="34" t="s">
        <v>7</v>
      </c>
      <c r="D8" s="29">
        <v>1667.33</v>
      </c>
      <c r="E8" s="29">
        <v>439.37</v>
      </c>
      <c r="F8" s="26"/>
      <c r="G8" s="28">
        <v>2</v>
      </c>
      <c r="H8" s="28">
        <v>2202</v>
      </c>
      <c r="I8" s="34" t="s">
        <v>88</v>
      </c>
      <c r="J8" s="29">
        <v>796.24</v>
      </c>
      <c r="K8" s="29">
        <v>25.76</v>
      </c>
    </row>
    <row r="9" spans="1:11" ht="31.2" x14ac:dyDescent="0.25">
      <c r="A9" s="28">
        <v>3</v>
      </c>
      <c r="B9" s="28">
        <v>8523</v>
      </c>
      <c r="C9" s="34" t="s">
        <v>53</v>
      </c>
      <c r="D9" s="29">
        <v>1349.89</v>
      </c>
      <c r="E9" s="29">
        <v>647.4</v>
      </c>
      <c r="F9" s="26"/>
      <c r="G9" s="28">
        <v>3</v>
      </c>
      <c r="H9" s="28">
        <v>8536</v>
      </c>
      <c r="I9" s="34" t="s">
        <v>11</v>
      </c>
      <c r="J9" s="29">
        <v>339.43</v>
      </c>
      <c r="K9" s="29">
        <v>102.34</v>
      </c>
    </row>
    <row r="10" spans="1:11" ht="31.2" x14ac:dyDescent="0.25">
      <c r="A10" s="28">
        <v>4</v>
      </c>
      <c r="B10" s="28">
        <v>8471</v>
      </c>
      <c r="C10" s="35" t="s">
        <v>9</v>
      </c>
      <c r="D10" s="29">
        <v>933.11</v>
      </c>
      <c r="E10" s="30">
        <v>484.22</v>
      </c>
      <c r="F10" s="26"/>
      <c r="G10" s="28">
        <v>4</v>
      </c>
      <c r="H10" s="28">
        <v>8708</v>
      </c>
      <c r="I10" s="34" t="s">
        <v>16</v>
      </c>
      <c r="J10" s="29">
        <v>327.24</v>
      </c>
      <c r="K10" s="30">
        <v>1599.47</v>
      </c>
    </row>
    <row r="11" spans="1:11" ht="18.600000000000001" x14ac:dyDescent="0.25">
      <c r="A11" s="28">
        <v>5</v>
      </c>
      <c r="B11" s="28">
        <v>8504</v>
      </c>
      <c r="C11" s="35" t="s">
        <v>91</v>
      </c>
      <c r="D11" s="29">
        <v>734.86</v>
      </c>
      <c r="E11" s="29">
        <v>629.66999999999996</v>
      </c>
      <c r="F11" s="26"/>
      <c r="G11" s="28">
        <v>5</v>
      </c>
      <c r="H11" s="28">
        <v>9619</v>
      </c>
      <c r="I11" s="35" t="s">
        <v>50</v>
      </c>
      <c r="J11" s="29">
        <v>197.17</v>
      </c>
      <c r="K11" s="29">
        <v>7.95</v>
      </c>
    </row>
    <row r="12" spans="1:11" ht="31.2" x14ac:dyDescent="0.25">
      <c r="A12" s="28">
        <v>6</v>
      </c>
      <c r="B12" s="28">
        <v>8536</v>
      </c>
      <c r="C12" s="35" t="s">
        <v>11</v>
      </c>
      <c r="D12" s="29">
        <v>606.44000000000005</v>
      </c>
      <c r="E12" s="29">
        <v>327.08</v>
      </c>
      <c r="F12" s="26"/>
      <c r="G12" s="28">
        <v>6</v>
      </c>
      <c r="H12" s="28">
        <v>8504</v>
      </c>
      <c r="I12" s="34" t="s">
        <v>91</v>
      </c>
      <c r="J12" s="29">
        <v>190.93</v>
      </c>
      <c r="K12" s="29">
        <v>35.49</v>
      </c>
    </row>
    <row r="13" spans="1:11" ht="18.600000000000001" x14ac:dyDescent="0.25">
      <c r="A13" s="28">
        <v>7</v>
      </c>
      <c r="B13" s="28">
        <v>8479</v>
      </c>
      <c r="C13" s="34" t="s">
        <v>12</v>
      </c>
      <c r="D13" s="29">
        <v>556.89</v>
      </c>
      <c r="E13" s="29">
        <v>351.3</v>
      </c>
      <c r="F13" s="27"/>
      <c r="G13" s="28">
        <v>7</v>
      </c>
      <c r="H13" s="28">
        <v>8473</v>
      </c>
      <c r="I13" s="34" t="s">
        <v>92</v>
      </c>
      <c r="J13" s="29">
        <v>181.02</v>
      </c>
      <c r="K13" s="29">
        <v>412.86</v>
      </c>
    </row>
    <row r="14" spans="1:11" ht="46.8" x14ac:dyDescent="0.25">
      <c r="A14" s="28">
        <v>8</v>
      </c>
      <c r="B14" s="28">
        <v>8486</v>
      </c>
      <c r="C14" s="34" t="s">
        <v>10</v>
      </c>
      <c r="D14" s="29">
        <v>548.54</v>
      </c>
      <c r="E14" s="29">
        <v>442.21</v>
      </c>
      <c r="F14" s="27"/>
      <c r="G14" s="28">
        <v>8</v>
      </c>
      <c r="H14" s="28">
        <v>8507</v>
      </c>
      <c r="I14" s="35" t="s">
        <v>89</v>
      </c>
      <c r="J14" s="29">
        <v>121.74</v>
      </c>
      <c r="K14" s="29">
        <v>120.97</v>
      </c>
    </row>
    <row r="15" spans="1:11" ht="18.600000000000001" x14ac:dyDescent="0.25">
      <c r="A15" s="28">
        <v>9</v>
      </c>
      <c r="B15" s="28">
        <v>8534</v>
      </c>
      <c r="C15" s="34" t="s">
        <v>38</v>
      </c>
      <c r="D15" s="29">
        <v>446.09</v>
      </c>
      <c r="E15" s="29">
        <v>195.55</v>
      </c>
      <c r="F15" s="27"/>
      <c r="G15" s="28">
        <v>9</v>
      </c>
      <c r="H15" s="28">
        <v>8517</v>
      </c>
      <c r="I15" s="34" t="s">
        <v>7</v>
      </c>
      <c r="J15" s="29">
        <v>117.52</v>
      </c>
      <c r="K15" s="29">
        <v>101.72</v>
      </c>
    </row>
    <row r="16" spans="1:11" ht="18.600000000000001" x14ac:dyDescent="0.25">
      <c r="A16" s="28">
        <v>10</v>
      </c>
      <c r="B16" s="28">
        <v>7616</v>
      </c>
      <c r="C16" s="34" t="s">
        <v>54</v>
      </c>
      <c r="D16" s="29">
        <v>259.45999999999998</v>
      </c>
      <c r="E16" s="29">
        <v>166.43</v>
      </c>
      <c r="F16" s="27"/>
      <c r="G16" s="28">
        <v>10</v>
      </c>
      <c r="H16" s="28">
        <v>8431</v>
      </c>
      <c r="I16" s="34" t="s">
        <v>90</v>
      </c>
      <c r="J16" s="29">
        <v>114.6</v>
      </c>
      <c r="K16" s="29">
        <v>67.7</v>
      </c>
    </row>
    <row r="17" spans="1:11" ht="24.9" customHeight="1" x14ac:dyDescent="0.25">
      <c r="A17" s="3"/>
      <c r="B17" s="3"/>
      <c r="C17" s="4"/>
      <c r="D17" s="5"/>
      <c r="E17" s="6"/>
      <c r="F17" s="3"/>
      <c r="G17" s="3"/>
      <c r="H17" s="3"/>
      <c r="I17" s="3"/>
      <c r="J17" s="13"/>
      <c r="K17" s="13"/>
    </row>
    <row r="18" spans="1:11" ht="24.9" customHeight="1" x14ac:dyDescent="0.25">
      <c r="A18" s="3"/>
      <c r="B18" s="3"/>
      <c r="C18" s="4"/>
      <c r="D18" s="7"/>
      <c r="E18" s="7"/>
      <c r="F18" s="3"/>
      <c r="G18" s="3"/>
      <c r="H18" s="3"/>
      <c r="I18" s="3"/>
      <c r="J18" s="13"/>
      <c r="K18" s="13"/>
    </row>
    <row r="19" spans="1:11" ht="24.9" customHeight="1" x14ac:dyDescent="0.25">
      <c r="A19" s="3"/>
      <c r="B19" s="3"/>
      <c r="C19" s="4"/>
      <c r="D19" s="7"/>
      <c r="E19" s="7"/>
      <c r="F19" s="3"/>
      <c r="G19" s="3"/>
      <c r="H19" s="3"/>
      <c r="I19" s="3"/>
      <c r="J19" s="13"/>
      <c r="K19" s="13"/>
    </row>
    <row r="20" spans="1:11" ht="24.9" customHeight="1" x14ac:dyDescent="0.25">
      <c r="A20" s="3"/>
      <c r="B20" s="3"/>
      <c r="C20" s="4"/>
      <c r="D20" s="7"/>
      <c r="E20" s="7"/>
      <c r="F20" s="3"/>
      <c r="G20" s="3"/>
      <c r="H20" s="3"/>
      <c r="I20" s="3"/>
      <c r="J20" s="13"/>
      <c r="K20" s="13"/>
    </row>
    <row r="21" spans="1:11" ht="24.9" customHeight="1" x14ac:dyDescent="0.25">
      <c r="A21" s="3"/>
      <c r="B21" s="3"/>
      <c r="C21" s="4"/>
      <c r="D21" s="7"/>
      <c r="E21" s="7"/>
      <c r="F21" s="3"/>
      <c r="G21" s="3"/>
      <c r="H21" s="3"/>
      <c r="I21" s="3"/>
      <c r="J21" s="13"/>
      <c r="K21" s="13"/>
    </row>
  </sheetData>
  <mergeCells count="14">
    <mergeCell ref="E5:E6"/>
    <mergeCell ref="I5:I6"/>
    <mergeCell ref="J5:J6"/>
    <mergeCell ref="K5:K6"/>
    <mergeCell ref="A1:K1"/>
    <mergeCell ref="A2:K2"/>
    <mergeCell ref="A4:A6"/>
    <mergeCell ref="B4:B6"/>
    <mergeCell ref="C4:E4"/>
    <mergeCell ref="G4:G6"/>
    <mergeCell ref="H4:H6"/>
    <mergeCell ref="I4:K4"/>
    <mergeCell ref="C5:C6"/>
    <mergeCell ref="D5:D6"/>
  </mergeCells>
  <pageMargins left="0.19685039370078741" right="0.19685039370078741" top="0.39370078740157483" bottom="0.39370078740157483" header="0.31496062992125984" footer="0.31496062992125984"/>
  <pageSetup paperSize="9" scale="92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24486-E598-4CA2-B14A-E7F0F9BB4A49}">
  <sheetPr codeName="Sheet6">
    <pageSetUpPr fitToPage="1"/>
  </sheetPr>
  <dimension ref="A1:K21"/>
  <sheetViews>
    <sheetView topLeftCell="B7" zoomScale="130" zoomScaleNormal="130" workbookViewId="0">
      <selection activeCell="L22" sqref="L22"/>
    </sheetView>
  </sheetViews>
  <sheetFormatPr defaultColWidth="9" defaultRowHeight="24.9" customHeight="1" x14ac:dyDescent="0.25"/>
  <cols>
    <col min="1" max="1" width="5.8984375" style="1" customWidth="1"/>
    <col min="2" max="2" width="7.19921875" style="1" customWidth="1"/>
    <col min="3" max="3" width="40.69921875" style="2" customWidth="1"/>
    <col min="4" max="5" width="8.19921875" style="8" customWidth="1"/>
    <col min="6" max="6" width="2.19921875" style="1" customWidth="1"/>
    <col min="7" max="7" width="6.09765625" style="1" customWidth="1"/>
    <col min="8" max="8" width="6.69921875" style="1" customWidth="1"/>
    <col min="9" max="9" width="41.69921875" style="1" customWidth="1"/>
    <col min="10" max="11" width="8.19921875" style="14" customWidth="1"/>
    <col min="12" max="16384" width="9" style="1"/>
  </cols>
  <sheetData>
    <row r="1" spans="1:11" s="32" customFormat="1" ht="20.100000000000001" customHeight="1" x14ac:dyDescent="0.25">
      <c r="A1" s="54" t="s">
        <v>96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 s="32" customFormat="1" ht="20.100000000000001" customHeight="1" x14ac:dyDescent="0.25">
      <c r="A2" s="55" t="s">
        <v>101</v>
      </c>
      <c r="B2" s="54"/>
      <c r="C2" s="54"/>
      <c r="D2" s="54"/>
      <c r="E2" s="54"/>
      <c r="F2" s="54"/>
      <c r="G2" s="54"/>
      <c r="H2" s="54"/>
      <c r="I2" s="54"/>
      <c r="J2" s="54"/>
      <c r="K2" s="54"/>
    </row>
    <row r="3" spans="1:11" ht="15" customHeight="1" x14ac:dyDescent="0.25">
      <c r="A3" s="9"/>
      <c r="B3" s="9"/>
      <c r="C3" s="10"/>
      <c r="D3" s="11"/>
      <c r="E3" s="11"/>
      <c r="F3" s="9"/>
      <c r="G3" s="9"/>
      <c r="H3" s="9"/>
      <c r="I3" s="9"/>
      <c r="J3" s="12"/>
      <c r="K3" s="12"/>
    </row>
    <row r="4" spans="1:11" ht="20.100000000000001" customHeight="1" x14ac:dyDescent="0.25">
      <c r="A4" s="56" t="s">
        <v>0</v>
      </c>
      <c r="B4" s="57" t="s">
        <v>1</v>
      </c>
      <c r="C4" s="60" t="s">
        <v>2</v>
      </c>
      <c r="D4" s="60"/>
      <c r="E4" s="60"/>
      <c r="F4" s="32"/>
      <c r="G4" s="61" t="s">
        <v>0</v>
      </c>
      <c r="H4" s="62" t="s">
        <v>1</v>
      </c>
      <c r="I4" s="52" t="s">
        <v>3</v>
      </c>
      <c r="J4" s="52"/>
      <c r="K4" s="52"/>
    </row>
    <row r="5" spans="1:11" ht="20.100000000000001" customHeight="1" x14ac:dyDescent="0.25">
      <c r="A5" s="56"/>
      <c r="B5" s="58"/>
      <c r="C5" s="60" t="s">
        <v>4</v>
      </c>
      <c r="D5" s="51" t="s">
        <v>5</v>
      </c>
      <c r="E5" s="51" t="s">
        <v>6</v>
      </c>
      <c r="F5" s="32"/>
      <c r="G5" s="61"/>
      <c r="H5" s="63"/>
      <c r="I5" s="52" t="s">
        <v>4</v>
      </c>
      <c r="J5" s="53" t="s">
        <v>5</v>
      </c>
      <c r="K5" s="53" t="s">
        <v>6</v>
      </c>
    </row>
    <row r="6" spans="1:11" ht="20.100000000000001" customHeight="1" x14ac:dyDescent="0.25">
      <c r="A6" s="56"/>
      <c r="B6" s="59"/>
      <c r="C6" s="60"/>
      <c r="D6" s="51"/>
      <c r="E6" s="51"/>
      <c r="F6" s="32"/>
      <c r="G6" s="61"/>
      <c r="H6" s="64"/>
      <c r="I6" s="52"/>
      <c r="J6" s="53"/>
      <c r="K6" s="53"/>
    </row>
    <row r="7" spans="1:11" ht="18.600000000000001" x14ac:dyDescent="0.25">
      <c r="A7" s="28">
        <v>1</v>
      </c>
      <c r="B7" s="28">
        <v>8473</v>
      </c>
      <c r="C7" s="34" t="s">
        <v>92</v>
      </c>
      <c r="D7" s="29">
        <v>13226.760899999999</v>
      </c>
      <c r="E7" s="29">
        <v>400.47</v>
      </c>
      <c r="F7" s="26"/>
      <c r="G7" s="28">
        <v>1</v>
      </c>
      <c r="H7" s="28">
        <v>2202</v>
      </c>
      <c r="I7" s="34" t="s">
        <v>88</v>
      </c>
      <c r="J7" s="29">
        <v>1545.5246999999999</v>
      </c>
      <c r="K7" s="29">
        <v>54.11</v>
      </c>
    </row>
    <row r="8" spans="1:11" ht="31.2" x14ac:dyDescent="0.25">
      <c r="A8" s="28">
        <v>2</v>
      </c>
      <c r="B8" s="28">
        <v>8471</v>
      </c>
      <c r="C8" s="34" t="s">
        <v>9</v>
      </c>
      <c r="D8" s="29">
        <v>10569.6839</v>
      </c>
      <c r="E8" s="29">
        <v>447.53</v>
      </c>
      <c r="F8" s="26"/>
      <c r="G8" s="28">
        <v>2</v>
      </c>
      <c r="H8" s="28">
        <v>2206</v>
      </c>
      <c r="I8" s="34" t="s">
        <v>95</v>
      </c>
      <c r="J8" s="29">
        <v>571.51710000000003</v>
      </c>
      <c r="K8" s="29">
        <v>9.69</v>
      </c>
    </row>
    <row r="9" spans="1:11" ht="18.600000000000001" x14ac:dyDescent="0.25">
      <c r="A9" s="28">
        <v>3</v>
      </c>
      <c r="B9" s="28">
        <v>8479</v>
      </c>
      <c r="C9" s="34" t="s">
        <v>12</v>
      </c>
      <c r="D9" s="29">
        <v>9649.7235999999994</v>
      </c>
      <c r="E9" s="29">
        <v>477.24</v>
      </c>
      <c r="F9" s="26"/>
      <c r="G9" s="28">
        <v>3</v>
      </c>
      <c r="H9" s="28">
        <v>4022</v>
      </c>
      <c r="I9" s="34" t="s">
        <v>94</v>
      </c>
      <c r="J9" s="29">
        <v>454.74509999999998</v>
      </c>
      <c r="K9" s="29">
        <v>48.92</v>
      </c>
    </row>
    <row r="10" spans="1:11" ht="18.600000000000001" x14ac:dyDescent="0.25">
      <c r="A10" s="28">
        <v>4</v>
      </c>
      <c r="B10" s="28">
        <v>8517</v>
      </c>
      <c r="C10" s="35" t="s">
        <v>7</v>
      </c>
      <c r="D10" s="29">
        <v>9565.7978999999996</v>
      </c>
      <c r="E10" s="30">
        <v>336.6</v>
      </c>
      <c r="F10" s="26"/>
      <c r="G10" s="28">
        <v>4</v>
      </c>
      <c r="H10" s="28">
        <v>8507</v>
      </c>
      <c r="I10" s="34" t="s">
        <v>89</v>
      </c>
      <c r="J10" s="29">
        <v>257.21910000000003</v>
      </c>
      <c r="K10" s="30">
        <v>291.04000000000002</v>
      </c>
    </row>
    <row r="11" spans="1:11" ht="18.600000000000001" x14ac:dyDescent="0.25">
      <c r="A11" s="28">
        <v>5</v>
      </c>
      <c r="B11" s="28">
        <v>8523</v>
      </c>
      <c r="C11" s="35" t="s">
        <v>53</v>
      </c>
      <c r="D11" s="29">
        <v>5870.2548999999999</v>
      </c>
      <c r="E11" s="29">
        <v>271.5</v>
      </c>
      <c r="F11" s="26"/>
      <c r="G11" s="28">
        <v>5</v>
      </c>
      <c r="H11" s="28">
        <v>8708</v>
      </c>
      <c r="I11" s="35" t="s">
        <v>16</v>
      </c>
      <c r="J11" s="29">
        <v>214.36449999999999</v>
      </c>
      <c r="K11" s="29">
        <v>922.28</v>
      </c>
    </row>
    <row r="12" spans="1:11" ht="18.600000000000001" x14ac:dyDescent="0.25">
      <c r="A12" s="28">
        <v>6</v>
      </c>
      <c r="B12" s="28">
        <v>8504</v>
      </c>
      <c r="C12" s="35" t="s">
        <v>91</v>
      </c>
      <c r="D12" s="29">
        <v>5159.5998</v>
      </c>
      <c r="E12" s="29">
        <v>456.54</v>
      </c>
      <c r="F12" s="26"/>
      <c r="G12" s="28">
        <v>6</v>
      </c>
      <c r="H12" s="28">
        <v>8473</v>
      </c>
      <c r="I12" s="34" t="s">
        <v>92</v>
      </c>
      <c r="J12" s="29">
        <v>175.5609</v>
      </c>
      <c r="K12" s="29">
        <v>379.49</v>
      </c>
    </row>
    <row r="13" spans="1:11" ht="46.8" x14ac:dyDescent="0.25">
      <c r="A13" s="28">
        <v>7</v>
      </c>
      <c r="B13" s="28">
        <v>8486</v>
      </c>
      <c r="C13" s="34" t="s">
        <v>10</v>
      </c>
      <c r="D13" s="29">
        <v>4994.5837000000001</v>
      </c>
      <c r="E13" s="29">
        <v>365.44</v>
      </c>
      <c r="F13" s="27"/>
      <c r="G13" s="28">
        <v>7</v>
      </c>
      <c r="H13" s="28">
        <v>8536</v>
      </c>
      <c r="I13" s="34" t="s">
        <v>11</v>
      </c>
      <c r="J13" s="29">
        <v>168.4563</v>
      </c>
      <c r="K13" s="29">
        <v>49.36</v>
      </c>
    </row>
    <row r="14" spans="1:11" ht="18.600000000000001" x14ac:dyDescent="0.25">
      <c r="A14" s="28">
        <v>8</v>
      </c>
      <c r="B14" s="28">
        <v>8507</v>
      </c>
      <c r="C14" s="34" t="s">
        <v>89</v>
      </c>
      <c r="D14" s="29">
        <v>3336.3899000000001</v>
      </c>
      <c r="E14" s="29">
        <v>238.03</v>
      </c>
      <c r="F14" s="27"/>
      <c r="G14" s="28">
        <v>8</v>
      </c>
      <c r="H14" s="28">
        <v>8504</v>
      </c>
      <c r="I14" s="35" t="s">
        <v>91</v>
      </c>
      <c r="J14" s="29">
        <v>144.93369999999999</v>
      </c>
      <c r="K14" s="29">
        <v>13.88</v>
      </c>
    </row>
    <row r="15" spans="1:11" ht="31.2" x14ac:dyDescent="0.25">
      <c r="A15" s="28">
        <v>9</v>
      </c>
      <c r="B15" s="28">
        <v>8536</v>
      </c>
      <c r="C15" s="34" t="s">
        <v>11</v>
      </c>
      <c r="D15" s="29">
        <v>3184.6417000000001</v>
      </c>
      <c r="E15" s="29">
        <v>292.51</v>
      </c>
      <c r="F15" s="27"/>
      <c r="G15" s="28">
        <v>9</v>
      </c>
      <c r="H15" s="28">
        <v>8431</v>
      </c>
      <c r="I15" s="34" t="s">
        <v>90</v>
      </c>
      <c r="J15" s="29">
        <v>76.938699999999997</v>
      </c>
      <c r="K15" s="29">
        <v>35.4</v>
      </c>
    </row>
    <row r="16" spans="1:11" ht="31.2" x14ac:dyDescent="0.25">
      <c r="A16" s="28">
        <v>10</v>
      </c>
      <c r="B16" s="28">
        <v>8534</v>
      </c>
      <c r="C16" s="34" t="s">
        <v>38</v>
      </c>
      <c r="D16" s="29">
        <v>2184.8283000000001</v>
      </c>
      <c r="E16" s="29">
        <v>82.1</v>
      </c>
      <c r="F16" s="27"/>
      <c r="G16" s="28">
        <v>10</v>
      </c>
      <c r="H16" s="28">
        <v>8474</v>
      </c>
      <c r="I16" s="34" t="s">
        <v>93</v>
      </c>
      <c r="J16" s="29">
        <v>72.018600000000006</v>
      </c>
      <c r="K16" s="29">
        <v>113.38</v>
      </c>
    </row>
    <row r="17" spans="1:11" ht="24.9" customHeight="1" x14ac:dyDescent="0.25">
      <c r="A17" s="3"/>
      <c r="B17" s="3"/>
      <c r="C17" s="4"/>
      <c r="D17" s="5"/>
      <c r="E17" s="6"/>
      <c r="F17" s="3"/>
      <c r="G17" s="3"/>
      <c r="H17" s="3"/>
      <c r="I17" s="3"/>
      <c r="J17" s="13"/>
      <c r="K17" s="13"/>
    </row>
    <row r="18" spans="1:11" ht="24.9" customHeight="1" x14ac:dyDescent="0.25">
      <c r="A18" s="3"/>
      <c r="B18" s="3"/>
      <c r="C18" s="4"/>
      <c r="D18" s="7"/>
      <c r="E18" s="7"/>
      <c r="F18" s="3"/>
      <c r="G18" s="3"/>
      <c r="H18" s="3"/>
      <c r="I18" s="3"/>
      <c r="J18" s="13"/>
      <c r="K18" s="13"/>
    </row>
    <row r="19" spans="1:11" ht="24.9" customHeight="1" x14ac:dyDescent="0.25">
      <c r="A19" s="3"/>
      <c r="B19" s="3"/>
      <c r="C19" s="4"/>
      <c r="D19" s="7"/>
      <c r="E19" s="7"/>
      <c r="F19" s="3"/>
      <c r="G19" s="3"/>
      <c r="H19" s="3"/>
      <c r="I19" s="3"/>
      <c r="J19" s="13"/>
      <c r="K19" s="13"/>
    </row>
    <row r="20" spans="1:11" ht="24.9" customHeight="1" x14ac:dyDescent="0.25">
      <c r="A20" s="3"/>
      <c r="B20" s="3"/>
      <c r="C20" s="4"/>
      <c r="D20" s="7"/>
      <c r="E20" s="7"/>
      <c r="F20" s="3"/>
      <c r="G20" s="3"/>
      <c r="H20" s="3"/>
      <c r="I20" s="3"/>
      <c r="J20" s="13"/>
      <c r="K20" s="13"/>
    </row>
    <row r="21" spans="1:11" ht="24.9" customHeight="1" x14ac:dyDescent="0.25">
      <c r="A21" s="3"/>
      <c r="B21" s="3"/>
      <c r="C21" s="4"/>
      <c r="D21" s="7"/>
      <c r="E21" s="7"/>
      <c r="F21" s="3"/>
      <c r="G21" s="3"/>
      <c r="H21" s="3"/>
      <c r="I21" s="3"/>
      <c r="J21" s="13"/>
      <c r="K21" s="13"/>
    </row>
  </sheetData>
  <mergeCells count="14">
    <mergeCell ref="E5:E6"/>
    <mergeCell ref="I5:I6"/>
    <mergeCell ref="J5:J6"/>
    <mergeCell ref="K5:K6"/>
    <mergeCell ref="A1:K1"/>
    <mergeCell ref="A2:K2"/>
    <mergeCell ref="A4:A6"/>
    <mergeCell ref="B4:B6"/>
    <mergeCell ref="C4:E4"/>
    <mergeCell ref="G4:G6"/>
    <mergeCell ref="H4:H6"/>
    <mergeCell ref="I4:K4"/>
    <mergeCell ref="C5:C6"/>
    <mergeCell ref="D5:D6"/>
  </mergeCells>
  <pageMargins left="0.19685039370078741" right="0.19685039370078741" top="0.39370078740157483" bottom="0.39370078740157483" header="0.31496062992125984" footer="0.31496062992125984"/>
  <pageSetup paperSize="9" scale="94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603FF-EDD2-4218-B7FA-0514C797725E}">
  <sheetPr codeName="Sheet7">
    <pageSetUpPr fitToPage="1"/>
  </sheetPr>
  <dimension ref="A1:K21"/>
  <sheetViews>
    <sheetView topLeftCell="A9" zoomScale="130" zoomScaleNormal="130" workbookViewId="0">
      <selection activeCell="L22" sqref="L22"/>
    </sheetView>
  </sheetViews>
  <sheetFormatPr defaultColWidth="9" defaultRowHeight="24.9" customHeight="1" x14ac:dyDescent="0.25"/>
  <cols>
    <col min="1" max="1" width="5.8984375" style="1" customWidth="1"/>
    <col min="2" max="2" width="7.19921875" style="1" customWidth="1"/>
    <col min="3" max="3" width="40.69921875" style="2" customWidth="1"/>
    <col min="4" max="5" width="8.19921875" style="8" customWidth="1"/>
    <col min="6" max="6" width="2.19921875" style="1" customWidth="1"/>
    <col min="7" max="7" width="6.09765625" style="1" customWidth="1"/>
    <col min="8" max="8" width="6.69921875" style="1" customWidth="1"/>
    <col min="9" max="9" width="41.69921875" style="1" customWidth="1"/>
    <col min="10" max="11" width="8.19921875" style="14" customWidth="1"/>
    <col min="12" max="16384" width="9" style="1"/>
  </cols>
  <sheetData>
    <row r="1" spans="1:11" s="32" customFormat="1" ht="20.100000000000001" customHeight="1" x14ac:dyDescent="0.25">
      <c r="A1" s="54" t="s">
        <v>96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 s="32" customFormat="1" ht="20.100000000000001" customHeight="1" x14ac:dyDescent="0.25">
      <c r="A2" s="55" t="s">
        <v>97</v>
      </c>
      <c r="B2" s="54"/>
      <c r="C2" s="54"/>
      <c r="D2" s="54"/>
      <c r="E2" s="54"/>
      <c r="F2" s="54"/>
      <c r="G2" s="54"/>
      <c r="H2" s="54"/>
      <c r="I2" s="54"/>
      <c r="J2" s="54"/>
      <c r="K2" s="54"/>
    </row>
    <row r="3" spans="1:11" ht="15" customHeight="1" x14ac:dyDescent="0.25">
      <c r="A3" s="9"/>
      <c r="B3" s="9"/>
      <c r="C3" s="10"/>
      <c r="D3" s="11"/>
      <c r="E3" s="11"/>
      <c r="F3" s="9"/>
      <c r="G3" s="9"/>
      <c r="H3" s="9"/>
      <c r="I3" s="9"/>
      <c r="J3" s="12"/>
      <c r="K3" s="12"/>
    </row>
    <row r="4" spans="1:11" ht="20.100000000000001" customHeight="1" x14ac:dyDescent="0.25">
      <c r="A4" s="56" t="s">
        <v>0</v>
      </c>
      <c r="B4" s="57" t="s">
        <v>1</v>
      </c>
      <c r="C4" s="60" t="s">
        <v>2</v>
      </c>
      <c r="D4" s="60"/>
      <c r="E4" s="60"/>
      <c r="F4" s="32"/>
      <c r="G4" s="61" t="s">
        <v>0</v>
      </c>
      <c r="H4" s="62" t="s">
        <v>1</v>
      </c>
      <c r="I4" s="52" t="s">
        <v>3</v>
      </c>
      <c r="J4" s="52"/>
      <c r="K4" s="52"/>
    </row>
    <row r="5" spans="1:11" ht="20.100000000000001" customHeight="1" x14ac:dyDescent="0.25">
      <c r="A5" s="56"/>
      <c r="B5" s="58"/>
      <c r="C5" s="60" t="s">
        <v>4</v>
      </c>
      <c r="D5" s="51" t="s">
        <v>5</v>
      </c>
      <c r="E5" s="51" t="s">
        <v>6</v>
      </c>
      <c r="F5" s="32"/>
      <c r="G5" s="61"/>
      <c r="H5" s="63"/>
      <c r="I5" s="52" t="s">
        <v>4</v>
      </c>
      <c r="J5" s="53" t="s">
        <v>5</v>
      </c>
      <c r="K5" s="53" t="s">
        <v>6</v>
      </c>
    </row>
    <row r="6" spans="1:11" ht="20.100000000000001" customHeight="1" x14ac:dyDescent="0.25">
      <c r="A6" s="56"/>
      <c r="B6" s="59"/>
      <c r="C6" s="60"/>
      <c r="D6" s="51"/>
      <c r="E6" s="51"/>
      <c r="F6" s="32"/>
      <c r="G6" s="61"/>
      <c r="H6" s="64"/>
      <c r="I6" s="52"/>
      <c r="J6" s="53"/>
      <c r="K6" s="53"/>
    </row>
    <row r="7" spans="1:11" ht="31.2" x14ac:dyDescent="0.25">
      <c r="A7" s="28">
        <v>1</v>
      </c>
      <c r="B7" s="28">
        <v>3401</v>
      </c>
      <c r="C7" s="34" t="s">
        <v>86</v>
      </c>
      <c r="D7" s="29">
        <v>5492.86</v>
      </c>
      <c r="E7" s="29">
        <v>39.15</v>
      </c>
      <c r="F7" s="26"/>
      <c r="G7" s="28">
        <v>1</v>
      </c>
      <c r="H7" s="28">
        <v>3304</v>
      </c>
      <c r="I7" s="34" t="s">
        <v>87</v>
      </c>
      <c r="J7" s="29">
        <v>1482.09</v>
      </c>
      <c r="K7" s="29">
        <v>123.541</v>
      </c>
    </row>
    <row r="8" spans="1:11" ht="18.600000000000001" x14ac:dyDescent="0.25">
      <c r="A8" s="28">
        <v>2</v>
      </c>
      <c r="B8" s="28">
        <v>8479</v>
      </c>
      <c r="C8" s="34" t="s">
        <v>12</v>
      </c>
      <c r="D8" s="29">
        <v>2450.6799999999998</v>
      </c>
      <c r="E8" s="29">
        <v>787.22999999999934</v>
      </c>
      <c r="F8" s="26"/>
      <c r="G8" s="28">
        <v>2</v>
      </c>
      <c r="H8" s="28">
        <v>2202</v>
      </c>
      <c r="I8" s="34" t="s">
        <v>88</v>
      </c>
      <c r="J8" s="29">
        <v>765.06</v>
      </c>
      <c r="K8" s="29">
        <v>66.099000000000004</v>
      </c>
    </row>
    <row r="9" spans="1:11" ht="18.600000000000001" x14ac:dyDescent="0.25">
      <c r="A9" s="28">
        <v>3</v>
      </c>
      <c r="B9" s="28">
        <v>8517</v>
      </c>
      <c r="C9" s="34" t="s">
        <v>7</v>
      </c>
      <c r="D9" s="29">
        <v>1638.57</v>
      </c>
      <c r="E9" s="29">
        <v>573.46999999999969</v>
      </c>
      <c r="F9" s="26"/>
      <c r="G9" s="28">
        <v>3</v>
      </c>
      <c r="H9" s="28">
        <v>8708</v>
      </c>
      <c r="I9" s="34" t="s">
        <v>16</v>
      </c>
      <c r="J9" s="29">
        <v>335.36</v>
      </c>
      <c r="K9" s="29">
        <v>1672.2819999999997</v>
      </c>
    </row>
    <row r="10" spans="1:11" ht="31.2" x14ac:dyDescent="0.25">
      <c r="A10" s="28">
        <v>4</v>
      </c>
      <c r="B10" s="28">
        <v>8471</v>
      </c>
      <c r="C10" s="35" t="s">
        <v>9</v>
      </c>
      <c r="D10" s="29">
        <v>1449.15</v>
      </c>
      <c r="E10" s="30">
        <v>675.2099999999997</v>
      </c>
      <c r="F10" s="26"/>
      <c r="G10" s="28">
        <v>4</v>
      </c>
      <c r="H10" s="28">
        <v>8473</v>
      </c>
      <c r="I10" s="34" t="s">
        <v>8</v>
      </c>
      <c r="J10" s="29">
        <v>264.39</v>
      </c>
      <c r="K10" s="30">
        <v>527.96200000000044</v>
      </c>
    </row>
    <row r="11" spans="1:11" ht="18.600000000000001" x14ac:dyDescent="0.25">
      <c r="A11" s="28">
        <v>5</v>
      </c>
      <c r="B11" s="28">
        <v>8523</v>
      </c>
      <c r="C11" s="35" t="s">
        <v>53</v>
      </c>
      <c r="D11" s="29">
        <v>901.28</v>
      </c>
      <c r="E11" s="29">
        <v>408.17000000000013</v>
      </c>
      <c r="F11" s="26"/>
      <c r="G11" s="28">
        <v>5</v>
      </c>
      <c r="H11" s="28">
        <v>9619</v>
      </c>
      <c r="I11" s="35" t="s">
        <v>50</v>
      </c>
      <c r="J11" s="29">
        <v>218</v>
      </c>
      <c r="K11" s="29">
        <v>8.5939999999999994</v>
      </c>
    </row>
    <row r="12" spans="1:11" ht="31.2" x14ac:dyDescent="0.25">
      <c r="A12" s="28">
        <v>6</v>
      </c>
      <c r="B12" s="28">
        <v>9503</v>
      </c>
      <c r="C12" s="35" t="s">
        <v>52</v>
      </c>
      <c r="D12" s="29">
        <v>681.56</v>
      </c>
      <c r="E12" s="29">
        <v>75.680000000000007</v>
      </c>
      <c r="F12" s="26"/>
      <c r="G12" s="28">
        <v>6</v>
      </c>
      <c r="H12" s="28">
        <v>8536</v>
      </c>
      <c r="I12" s="34" t="s">
        <v>11</v>
      </c>
      <c r="J12" s="29">
        <v>210.12</v>
      </c>
      <c r="K12" s="29">
        <v>72.92</v>
      </c>
    </row>
    <row r="13" spans="1:11" ht="31.2" x14ac:dyDescent="0.25">
      <c r="A13" s="28">
        <v>7</v>
      </c>
      <c r="B13" s="28">
        <v>8536</v>
      </c>
      <c r="C13" s="34" t="s">
        <v>11</v>
      </c>
      <c r="D13" s="29">
        <v>584.79999999999995</v>
      </c>
      <c r="E13" s="29">
        <v>361.26</v>
      </c>
      <c r="F13" s="27"/>
      <c r="G13" s="28">
        <v>7</v>
      </c>
      <c r="H13" s="28">
        <v>7616</v>
      </c>
      <c r="I13" s="34" t="s">
        <v>54</v>
      </c>
      <c r="J13" s="29">
        <v>196.77</v>
      </c>
      <c r="K13" s="29">
        <v>186.00899999999999</v>
      </c>
    </row>
    <row r="14" spans="1:11" ht="46.8" x14ac:dyDescent="0.25">
      <c r="A14" s="28">
        <v>8</v>
      </c>
      <c r="B14" s="28">
        <v>8486</v>
      </c>
      <c r="C14" s="34" t="s">
        <v>10</v>
      </c>
      <c r="D14" s="29">
        <v>565.61</v>
      </c>
      <c r="E14" s="29">
        <v>389.05000000000007</v>
      </c>
      <c r="F14" s="27"/>
      <c r="G14" s="28">
        <v>8</v>
      </c>
      <c r="H14" s="28">
        <v>8507</v>
      </c>
      <c r="I14" s="35" t="s">
        <v>89</v>
      </c>
      <c r="J14" s="29">
        <v>146.4</v>
      </c>
      <c r="K14" s="29">
        <v>179.72000000000006</v>
      </c>
    </row>
    <row r="15" spans="1:11" ht="31.2" x14ac:dyDescent="0.25">
      <c r="A15" s="28">
        <v>9</v>
      </c>
      <c r="B15" s="28">
        <v>8473</v>
      </c>
      <c r="C15" s="34" t="s">
        <v>8</v>
      </c>
      <c r="D15" s="29">
        <v>345.02</v>
      </c>
      <c r="E15" s="29">
        <v>790.2600000000001</v>
      </c>
      <c r="F15" s="27"/>
      <c r="G15" s="28">
        <v>9</v>
      </c>
      <c r="H15" s="28">
        <v>8431</v>
      </c>
      <c r="I15" s="34" t="s">
        <v>90</v>
      </c>
      <c r="J15" s="29">
        <v>95.94</v>
      </c>
      <c r="K15" s="29">
        <v>56.54</v>
      </c>
    </row>
    <row r="16" spans="1:11" ht="18.600000000000001" x14ac:dyDescent="0.25">
      <c r="A16" s="28">
        <v>10</v>
      </c>
      <c r="B16" s="28">
        <v>8534</v>
      </c>
      <c r="C16" s="34" t="s">
        <v>38</v>
      </c>
      <c r="D16" s="29">
        <v>334.59</v>
      </c>
      <c r="E16" s="29">
        <v>172.01000000000002</v>
      </c>
      <c r="F16" s="27"/>
      <c r="G16" s="28">
        <v>10</v>
      </c>
      <c r="H16" s="28">
        <v>8517</v>
      </c>
      <c r="I16" s="34" t="s">
        <v>7</v>
      </c>
      <c r="J16" s="29">
        <v>80.69</v>
      </c>
      <c r="K16" s="29">
        <v>125.49600000000001</v>
      </c>
    </row>
    <row r="17" spans="1:11" ht="24.9" customHeight="1" x14ac:dyDescent="0.25">
      <c r="A17" s="3"/>
      <c r="B17" s="3"/>
      <c r="C17" s="4"/>
      <c r="D17" s="5"/>
      <c r="E17" s="6"/>
      <c r="F17" s="3"/>
      <c r="G17" s="3"/>
      <c r="H17" s="3"/>
      <c r="I17" s="3"/>
      <c r="J17" s="13"/>
      <c r="K17" s="13"/>
    </row>
    <row r="18" spans="1:11" ht="24.9" customHeight="1" x14ac:dyDescent="0.25">
      <c r="A18" s="3"/>
      <c r="B18" s="3"/>
      <c r="C18" s="4"/>
      <c r="D18" s="7"/>
      <c r="E18" s="7"/>
      <c r="F18" s="3"/>
      <c r="G18" s="3"/>
      <c r="H18" s="3"/>
      <c r="I18" s="3"/>
      <c r="J18" s="13"/>
      <c r="K18" s="13"/>
    </row>
    <row r="19" spans="1:11" ht="24.9" customHeight="1" x14ac:dyDescent="0.25">
      <c r="A19" s="3"/>
      <c r="B19" s="3"/>
      <c r="C19" s="4"/>
      <c r="D19" s="7"/>
      <c r="E19" s="7"/>
      <c r="F19" s="3"/>
      <c r="G19" s="3"/>
      <c r="H19" s="3"/>
      <c r="I19" s="3"/>
      <c r="J19" s="13"/>
      <c r="K19" s="13"/>
    </row>
    <row r="20" spans="1:11" ht="24.9" customHeight="1" x14ac:dyDescent="0.25">
      <c r="A20" s="3"/>
      <c r="B20" s="3"/>
      <c r="C20" s="4"/>
      <c r="D20" s="7"/>
      <c r="E20" s="7"/>
      <c r="F20" s="3"/>
      <c r="G20" s="3"/>
      <c r="H20" s="3"/>
      <c r="I20" s="3"/>
      <c r="J20" s="13"/>
      <c r="K20" s="13"/>
    </row>
    <row r="21" spans="1:11" ht="24.9" customHeight="1" x14ac:dyDescent="0.25">
      <c r="A21" s="3"/>
      <c r="B21" s="3"/>
      <c r="C21" s="4"/>
      <c r="D21" s="7"/>
      <c r="E21" s="7"/>
      <c r="F21" s="3"/>
      <c r="G21" s="3"/>
      <c r="H21" s="3"/>
      <c r="I21" s="3"/>
      <c r="J21" s="13"/>
      <c r="K21" s="13"/>
    </row>
  </sheetData>
  <mergeCells count="14">
    <mergeCell ref="E5:E6"/>
    <mergeCell ref="I5:I6"/>
    <mergeCell ref="J5:J6"/>
    <mergeCell ref="K5:K6"/>
    <mergeCell ref="A1:K1"/>
    <mergeCell ref="A2:K2"/>
    <mergeCell ref="A4:A6"/>
    <mergeCell ref="B4:B6"/>
    <mergeCell ref="C4:E4"/>
    <mergeCell ref="G4:G6"/>
    <mergeCell ref="H4:H6"/>
    <mergeCell ref="I4:K4"/>
    <mergeCell ref="C5:C6"/>
    <mergeCell ref="D5:D6"/>
  </mergeCells>
  <pageMargins left="0.19685039370078741" right="0.19685039370078741" top="0.39370078740157483" bottom="0.39370078740157483" header="0.31496062992125984" footer="0.31496062992125984"/>
  <pageSetup paperSize="9" scale="94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887A1-EEC4-43ED-9B9C-1F8C7E445915}">
  <sheetPr codeName="Sheet8">
    <pageSetUpPr fitToPage="1"/>
  </sheetPr>
  <dimension ref="A1:K21"/>
  <sheetViews>
    <sheetView topLeftCell="A13" zoomScale="130" zoomScaleNormal="130" workbookViewId="0">
      <selection activeCell="L22" sqref="L22"/>
    </sheetView>
  </sheetViews>
  <sheetFormatPr defaultColWidth="9" defaultRowHeight="24.9" customHeight="1" x14ac:dyDescent="0.25"/>
  <cols>
    <col min="1" max="1" width="5.8984375" style="1" customWidth="1"/>
    <col min="2" max="2" width="7.19921875" style="1" customWidth="1"/>
    <col min="3" max="3" width="40.69921875" style="2" customWidth="1"/>
    <col min="4" max="5" width="8.19921875" style="8" customWidth="1"/>
    <col min="6" max="6" width="2.19921875" style="1" customWidth="1"/>
    <col min="7" max="7" width="6.09765625" style="1" customWidth="1"/>
    <col min="8" max="8" width="6.69921875" style="1" customWidth="1"/>
    <col min="9" max="9" width="41.69921875" style="1" customWidth="1"/>
    <col min="10" max="11" width="8.19921875" style="14" customWidth="1"/>
    <col min="12" max="16384" width="9" style="1"/>
  </cols>
  <sheetData>
    <row r="1" spans="1:11" ht="20.100000000000001" customHeight="1" x14ac:dyDescent="0.25">
      <c r="A1" s="54" t="s">
        <v>41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 ht="20.100000000000001" customHeight="1" x14ac:dyDescent="0.25">
      <c r="A2" s="55" t="s">
        <v>98</v>
      </c>
      <c r="B2" s="54"/>
      <c r="C2" s="54"/>
      <c r="D2" s="54"/>
      <c r="E2" s="54"/>
      <c r="F2" s="54"/>
      <c r="G2" s="54"/>
      <c r="H2" s="54"/>
      <c r="I2" s="54"/>
      <c r="J2" s="54"/>
      <c r="K2" s="54"/>
    </row>
    <row r="3" spans="1:11" ht="15" customHeight="1" x14ac:dyDescent="0.25">
      <c r="A3" s="9"/>
      <c r="B3" s="9"/>
      <c r="C3" s="10"/>
      <c r="D3" s="11"/>
      <c r="E3" s="11"/>
      <c r="F3" s="9"/>
      <c r="G3" s="9"/>
      <c r="H3" s="9"/>
      <c r="I3" s="9"/>
      <c r="J3" s="12"/>
      <c r="K3" s="12"/>
    </row>
    <row r="4" spans="1:11" ht="20.100000000000001" customHeight="1" x14ac:dyDescent="0.25">
      <c r="A4" s="56" t="s">
        <v>0</v>
      </c>
      <c r="B4" s="57" t="s">
        <v>1</v>
      </c>
      <c r="C4" s="60" t="s">
        <v>2</v>
      </c>
      <c r="D4" s="60"/>
      <c r="E4" s="60"/>
      <c r="F4" s="32"/>
      <c r="G4" s="61" t="s">
        <v>0</v>
      </c>
      <c r="H4" s="62" t="s">
        <v>1</v>
      </c>
      <c r="I4" s="52" t="s">
        <v>3</v>
      </c>
      <c r="J4" s="52"/>
      <c r="K4" s="52"/>
    </row>
    <row r="5" spans="1:11" ht="20.100000000000001" customHeight="1" x14ac:dyDescent="0.25">
      <c r="A5" s="56"/>
      <c r="B5" s="58"/>
      <c r="C5" s="60" t="s">
        <v>4</v>
      </c>
      <c r="D5" s="51" t="s">
        <v>5</v>
      </c>
      <c r="E5" s="51" t="s">
        <v>6</v>
      </c>
      <c r="F5" s="32"/>
      <c r="G5" s="61"/>
      <c r="H5" s="63"/>
      <c r="I5" s="52" t="s">
        <v>4</v>
      </c>
      <c r="J5" s="53" t="s">
        <v>5</v>
      </c>
      <c r="K5" s="53" t="s">
        <v>6</v>
      </c>
    </row>
    <row r="6" spans="1:11" ht="20.100000000000001" customHeight="1" x14ac:dyDescent="0.25">
      <c r="A6" s="56"/>
      <c r="B6" s="59"/>
      <c r="C6" s="60"/>
      <c r="D6" s="51"/>
      <c r="E6" s="51"/>
      <c r="F6" s="32"/>
      <c r="G6" s="61"/>
      <c r="H6" s="64"/>
      <c r="I6" s="52"/>
      <c r="J6" s="53"/>
      <c r="K6" s="53"/>
    </row>
    <row r="7" spans="1:11" ht="31.2" x14ac:dyDescent="0.25">
      <c r="A7" s="28">
        <v>1</v>
      </c>
      <c r="B7" s="28">
        <v>8517</v>
      </c>
      <c r="C7" s="34" t="s">
        <v>7</v>
      </c>
      <c r="D7" s="29">
        <v>3182.6</v>
      </c>
      <c r="E7" s="29">
        <v>1387.28</v>
      </c>
      <c r="F7" s="26"/>
      <c r="G7" s="28">
        <v>1</v>
      </c>
      <c r="H7" s="28">
        <v>3506</v>
      </c>
      <c r="I7" s="34" t="s">
        <v>39</v>
      </c>
      <c r="J7" s="29">
        <v>418.25</v>
      </c>
      <c r="K7" s="29">
        <v>99.52</v>
      </c>
    </row>
    <row r="8" spans="1:11" ht="31.2" x14ac:dyDescent="0.25">
      <c r="A8" s="28">
        <v>2</v>
      </c>
      <c r="B8" s="28">
        <v>8473</v>
      </c>
      <c r="C8" s="34" t="s">
        <v>8</v>
      </c>
      <c r="D8" s="29">
        <v>3135.5</v>
      </c>
      <c r="E8" s="29">
        <v>631.70000000000005</v>
      </c>
      <c r="F8" s="26"/>
      <c r="G8" s="28">
        <v>2</v>
      </c>
      <c r="H8" s="28">
        <v>8473</v>
      </c>
      <c r="I8" s="34" t="s">
        <v>8</v>
      </c>
      <c r="J8" s="29">
        <v>334.76</v>
      </c>
      <c r="K8" s="29">
        <v>631.89</v>
      </c>
    </row>
    <row r="9" spans="1:11" ht="31.2" x14ac:dyDescent="0.25">
      <c r="A9" s="28">
        <v>3</v>
      </c>
      <c r="B9" s="28">
        <v>8471</v>
      </c>
      <c r="C9" s="34" t="s">
        <v>9</v>
      </c>
      <c r="D9" s="29">
        <v>1729.09</v>
      </c>
      <c r="E9" s="29">
        <v>582.9</v>
      </c>
      <c r="F9" s="26"/>
      <c r="G9" s="28">
        <v>3</v>
      </c>
      <c r="H9" s="28">
        <v>8507</v>
      </c>
      <c r="I9" s="34" t="s">
        <v>42</v>
      </c>
      <c r="J9" s="29">
        <v>272.76</v>
      </c>
      <c r="K9" s="29">
        <v>283.5</v>
      </c>
    </row>
    <row r="10" spans="1:11" ht="31.2" x14ac:dyDescent="0.25">
      <c r="A10" s="28">
        <v>4</v>
      </c>
      <c r="B10" s="28">
        <v>8544</v>
      </c>
      <c r="C10" s="35" t="s">
        <v>14</v>
      </c>
      <c r="D10" s="29">
        <v>684.45</v>
      </c>
      <c r="E10" s="30">
        <v>295.73</v>
      </c>
      <c r="F10" s="26"/>
      <c r="G10" s="28">
        <v>4</v>
      </c>
      <c r="H10" s="28">
        <v>8536</v>
      </c>
      <c r="I10" s="34" t="s">
        <v>11</v>
      </c>
      <c r="J10" s="29">
        <v>213.85</v>
      </c>
      <c r="K10" s="30">
        <v>92.68</v>
      </c>
    </row>
    <row r="11" spans="1:11" ht="18.600000000000001" x14ac:dyDescent="0.25">
      <c r="A11" s="28">
        <v>5</v>
      </c>
      <c r="B11" s="28">
        <v>8479</v>
      </c>
      <c r="C11" s="35" t="s">
        <v>12</v>
      </c>
      <c r="D11" s="29">
        <v>601.98</v>
      </c>
      <c r="E11" s="29">
        <v>276.35000000000002</v>
      </c>
      <c r="F11" s="26"/>
      <c r="G11" s="28">
        <v>5</v>
      </c>
      <c r="H11" s="28">
        <v>7616</v>
      </c>
      <c r="I11" s="35" t="s">
        <v>43</v>
      </c>
      <c r="J11" s="29">
        <v>195.15</v>
      </c>
      <c r="K11" s="29">
        <v>151.35</v>
      </c>
    </row>
    <row r="12" spans="1:11" ht="18.600000000000001" x14ac:dyDescent="0.25">
      <c r="A12" s="28">
        <v>6</v>
      </c>
      <c r="B12" s="28">
        <v>8504</v>
      </c>
      <c r="C12" s="35" t="s">
        <v>40</v>
      </c>
      <c r="D12" s="29">
        <v>593.16999999999996</v>
      </c>
      <c r="E12" s="29">
        <v>840.33</v>
      </c>
      <c r="F12" s="26"/>
      <c r="G12" s="28">
        <v>6</v>
      </c>
      <c r="H12" s="28">
        <v>8708</v>
      </c>
      <c r="I12" s="34" t="s">
        <v>16</v>
      </c>
      <c r="J12" s="29">
        <v>186.91</v>
      </c>
      <c r="K12" s="29">
        <v>969.84</v>
      </c>
    </row>
    <row r="13" spans="1:11" ht="46.8" x14ac:dyDescent="0.25">
      <c r="A13" s="28">
        <v>7</v>
      </c>
      <c r="B13" s="28">
        <v>8486</v>
      </c>
      <c r="C13" s="34" t="s">
        <v>10</v>
      </c>
      <c r="D13" s="29">
        <v>483.56</v>
      </c>
      <c r="E13" s="29">
        <v>297.67</v>
      </c>
      <c r="F13" s="27"/>
      <c r="G13" s="28">
        <v>7</v>
      </c>
      <c r="H13" s="28">
        <v>8471</v>
      </c>
      <c r="I13" s="34" t="s">
        <v>9</v>
      </c>
      <c r="J13" s="29">
        <v>132.97</v>
      </c>
      <c r="K13" s="29">
        <v>14.26</v>
      </c>
    </row>
    <row r="14" spans="1:11" ht="31.2" x14ac:dyDescent="0.25">
      <c r="A14" s="28">
        <v>8</v>
      </c>
      <c r="B14" s="28">
        <v>8534</v>
      </c>
      <c r="C14" s="34" t="s">
        <v>38</v>
      </c>
      <c r="D14" s="29">
        <v>472.14</v>
      </c>
      <c r="E14" s="29">
        <v>226.61</v>
      </c>
      <c r="F14" s="27"/>
      <c r="G14" s="28">
        <v>8</v>
      </c>
      <c r="H14" s="28">
        <v>8504</v>
      </c>
      <c r="I14" s="35" t="s">
        <v>44</v>
      </c>
      <c r="J14" s="29">
        <v>128.99</v>
      </c>
      <c r="K14" s="29">
        <v>47.78</v>
      </c>
    </row>
    <row r="15" spans="1:11" ht="31.2" x14ac:dyDescent="0.25">
      <c r="A15" s="28">
        <v>9</v>
      </c>
      <c r="B15" s="28">
        <v>8536</v>
      </c>
      <c r="C15" s="34" t="s">
        <v>11</v>
      </c>
      <c r="D15" s="29">
        <v>401.16</v>
      </c>
      <c r="E15" s="29">
        <v>264</v>
      </c>
      <c r="F15" s="27"/>
      <c r="G15" s="28">
        <v>9</v>
      </c>
      <c r="H15" s="28">
        <v>7326</v>
      </c>
      <c r="I15" s="34" t="s">
        <v>17</v>
      </c>
      <c r="J15" s="29">
        <v>119.1</v>
      </c>
      <c r="K15" s="29">
        <v>530.02</v>
      </c>
    </row>
    <row r="16" spans="1:11" ht="31.2" x14ac:dyDescent="0.25">
      <c r="A16" s="28">
        <v>10</v>
      </c>
      <c r="B16" s="28">
        <v>8543</v>
      </c>
      <c r="C16" s="34" t="s">
        <v>13</v>
      </c>
      <c r="D16" s="29">
        <v>266.39999999999998</v>
      </c>
      <c r="E16" s="29">
        <v>42.21</v>
      </c>
      <c r="F16" s="27"/>
      <c r="G16" s="28">
        <v>10</v>
      </c>
      <c r="H16" s="28">
        <v>9030</v>
      </c>
      <c r="I16" s="34" t="s">
        <v>15</v>
      </c>
      <c r="J16" s="29">
        <v>116.08</v>
      </c>
      <c r="K16" s="29">
        <v>65.81</v>
      </c>
    </row>
    <row r="17" spans="1:11" ht="24.9" customHeight="1" x14ac:dyDescent="0.25">
      <c r="A17" s="3"/>
      <c r="B17" s="3"/>
      <c r="C17" s="4"/>
      <c r="D17" s="5"/>
      <c r="E17" s="6"/>
      <c r="F17" s="3"/>
      <c r="G17" s="3"/>
      <c r="H17" s="3"/>
      <c r="I17" s="3"/>
      <c r="J17" s="13"/>
      <c r="K17" s="13"/>
    </row>
    <row r="18" spans="1:11" ht="24.9" customHeight="1" x14ac:dyDescent="0.25">
      <c r="A18" s="3"/>
      <c r="B18" s="3"/>
      <c r="C18" s="4"/>
      <c r="D18" s="7"/>
      <c r="E18" s="7"/>
      <c r="F18" s="3"/>
      <c r="G18" s="3"/>
      <c r="H18" s="3"/>
      <c r="I18" s="3"/>
      <c r="J18" s="13"/>
      <c r="K18" s="13"/>
    </row>
    <row r="19" spans="1:11" ht="24.9" customHeight="1" x14ac:dyDescent="0.25">
      <c r="A19" s="3"/>
      <c r="B19" s="3"/>
      <c r="C19" s="4"/>
      <c r="D19" s="7"/>
      <c r="E19" s="7"/>
      <c r="F19" s="3"/>
      <c r="G19" s="3"/>
      <c r="H19" s="3"/>
      <c r="I19" s="3"/>
      <c r="J19" s="13"/>
      <c r="K19" s="13"/>
    </row>
    <row r="20" spans="1:11" ht="24.9" customHeight="1" x14ac:dyDescent="0.25">
      <c r="A20" s="3"/>
      <c r="B20" s="3"/>
      <c r="C20" s="4"/>
      <c r="D20" s="7"/>
      <c r="E20" s="7"/>
      <c r="F20" s="3"/>
      <c r="G20" s="3"/>
      <c r="H20" s="3"/>
      <c r="I20" s="3"/>
      <c r="J20" s="13"/>
      <c r="K20" s="13"/>
    </row>
    <row r="21" spans="1:11" ht="24.9" customHeight="1" x14ac:dyDescent="0.25">
      <c r="A21" s="3"/>
      <c r="B21" s="3"/>
      <c r="C21" s="4"/>
      <c r="D21" s="7"/>
      <c r="E21" s="7"/>
      <c r="F21" s="3"/>
      <c r="G21" s="3"/>
      <c r="H21" s="3"/>
      <c r="I21" s="3"/>
      <c r="J21" s="13"/>
      <c r="K21" s="13"/>
    </row>
  </sheetData>
  <mergeCells count="14">
    <mergeCell ref="E5:E6"/>
    <mergeCell ref="I5:I6"/>
    <mergeCell ref="J5:J6"/>
    <mergeCell ref="K5:K6"/>
    <mergeCell ref="A1:K1"/>
    <mergeCell ref="A2:K2"/>
    <mergeCell ref="A4:A6"/>
    <mergeCell ref="B4:B6"/>
    <mergeCell ref="C4:E4"/>
    <mergeCell ref="G4:G6"/>
    <mergeCell ref="H4:H6"/>
    <mergeCell ref="I4:K4"/>
    <mergeCell ref="C5:C6"/>
    <mergeCell ref="D5:D6"/>
  </mergeCells>
  <pageMargins left="0.19685039370078741" right="0.19685039370078741" top="0.39370078740157483" bottom="0.39370078740157483" header="0.31496062992125984" footer="0.31496062992125984"/>
  <pageSetup paperSize="9" scale="94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2A99B-33E2-41D5-9094-689A96CA2E3A}">
  <sheetPr codeName="Sheet9">
    <pageSetUpPr fitToPage="1"/>
  </sheetPr>
  <dimension ref="A1:K21"/>
  <sheetViews>
    <sheetView topLeftCell="A15" zoomScale="130" zoomScaleNormal="130" workbookViewId="0">
      <selection activeCell="L22" sqref="L22"/>
    </sheetView>
  </sheetViews>
  <sheetFormatPr defaultColWidth="9" defaultRowHeight="24.9" customHeight="1" x14ac:dyDescent="0.25"/>
  <cols>
    <col min="1" max="1" width="5.8984375" style="1" customWidth="1"/>
    <col min="2" max="2" width="7.19921875" style="1" customWidth="1"/>
    <col min="3" max="3" width="38.59765625" style="2" customWidth="1"/>
    <col min="4" max="4" width="10.09765625" style="8" bestFit="1" customWidth="1"/>
    <col min="5" max="5" width="9.69921875" style="8" bestFit="1" customWidth="1"/>
    <col min="6" max="6" width="2.19921875" style="1" customWidth="1"/>
    <col min="7" max="7" width="6.09765625" style="1" customWidth="1"/>
    <col min="8" max="8" width="6.69921875" style="1" customWidth="1"/>
    <col min="9" max="9" width="36.59765625" style="1" customWidth="1"/>
    <col min="10" max="10" width="10.09765625" style="14" bestFit="1" customWidth="1"/>
    <col min="11" max="11" width="9.69921875" style="14" bestFit="1" customWidth="1"/>
    <col min="12" max="16384" width="9" style="1"/>
  </cols>
  <sheetData>
    <row r="1" spans="1:11" ht="20.100000000000001" customHeight="1" x14ac:dyDescent="0.25">
      <c r="A1" s="54" t="s">
        <v>41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 ht="20.100000000000001" customHeight="1" x14ac:dyDescent="0.25">
      <c r="A2" s="55" t="s">
        <v>99</v>
      </c>
      <c r="B2" s="54"/>
      <c r="C2" s="54"/>
      <c r="D2" s="54"/>
      <c r="E2" s="54"/>
      <c r="F2" s="54"/>
      <c r="G2" s="54"/>
      <c r="H2" s="54"/>
      <c r="I2" s="54"/>
      <c r="J2" s="54"/>
      <c r="K2" s="54"/>
    </row>
    <row r="3" spans="1:11" ht="15" customHeight="1" x14ac:dyDescent="0.25">
      <c r="A3" s="9"/>
      <c r="B3" s="9"/>
      <c r="C3" s="10"/>
      <c r="D3" s="11"/>
      <c r="E3" s="11"/>
      <c r="F3" s="9"/>
      <c r="G3" s="9"/>
      <c r="H3" s="9"/>
      <c r="I3" s="9"/>
      <c r="J3" s="12"/>
      <c r="K3" s="12"/>
    </row>
    <row r="4" spans="1:11" ht="20.100000000000001" customHeight="1" x14ac:dyDescent="0.25">
      <c r="A4" s="56" t="s">
        <v>0</v>
      </c>
      <c r="B4" s="57" t="s">
        <v>1</v>
      </c>
      <c r="C4" s="60" t="s">
        <v>2</v>
      </c>
      <c r="D4" s="60"/>
      <c r="E4" s="60"/>
      <c r="F4" s="32"/>
      <c r="G4" s="61" t="s">
        <v>0</v>
      </c>
      <c r="H4" s="62" t="s">
        <v>1</v>
      </c>
      <c r="I4" s="52" t="s">
        <v>3</v>
      </c>
      <c r="J4" s="52"/>
      <c r="K4" s="52"/>
    </row>
    <row r="5" spans="1:11" ht="20.100000000000001" customHeight="1" x14ac:dyDescent="0.25">
      <c r="A5" s="56"/>
      <c r="B5" s="58"/>
      <c r="C5" s="60" t="s">
        <v>4</v>
      </c>
      <c r="D5" s="51" t="s">
        <v>5</v>
      </c>
      <c r="E5" s="51" t="s">
        <v>6</v>
      </c>
      <c r="F5" s="32"/>
      <c r="G5" s="61"/>
      <c r="H5" s="63"/>
      <c r="I5" s="52" t="s">
        <v>4</v>
      </c>
      <c r="J5" s="53" t="s">
        <v>5</v>
      </c>
      <c r="K5" s="53" t="s">
        <v>6</v>
      </c>
    </row>
    <row r="6" spans="1:11" ht="20.100000000000001" customHeight="1" x14ac:dyDescent="0.25">
      <c r="A6" s="56"/>
      <c r="B6" s="59"/>
      <c r="C6" s="60"/>
      <c r="D6" s="51"/>
      <c r="E6" s="51"/>
      <c r="F6" s="32"/>
      <c r="G6" s="61"/>
      <c r="H6" s="64"/>
      <c r="I6" s="52"/>
      <c r="J6" s="53"/>
      <c r="K6" s="53"/>
    </row>
    <row r="7" spans="1:11" ht="31.2" x14ac:dyDescent="0.25">
      <c r="A7" s="28">
        <v>1</v>
      </c>
      <c r="B7" s="28">
        <v>8517</v>
      </c>
      <c r="C7" s="35" t="s">
        <v>7</v>
      </c>
      <c r="D7" s="44">
        <v>2105328620</v>
      </c>
      <c r="E7" s="45">
        <v>842.88105999999993</v>
      </c>
      <c r="F7" s="26"/>
      <c r="G7" s="28">
        <v>1</v>
      </c>
      <c r="H7" s="28" t="s">
        <v>48</v>
      </c>
      <c r="I7" s="35" t="s">
        <v>49</v>
      </c>
      <c r="J7" s="44">
        <v>1179232575</v>
      </c>
      <c r="K7" s="45">
        <v>49.322380000000003</v>
      </c>
    </row>
    <row r="8" spans="1:11" ht="31.2" x14ac:dyDescent="0.25">
      <c r="A8" s="28">
        <v>2</v>
      </c>
      <c r="B8" s="28">
        <v>8473</v>
      </c>
      <c r="C8" s="35" t="s">
        <v>8</v>
      </c>
      <c r="D8" s="46">
        <v>1198327167</v>
      </c>
      <c r="E8" s="45">
        <v>437.88204999999994</v>
      </c>
      <c r="F8" s="26"/>
      <c r="G8" s="28">
        <v>2</v>
      </c>
      <c r="H8" s="28">
        <v>8473</v>
      </c>
      <c r="I8" s="35" t="s">
        <v>8</v>
      </c>
      <c r="J8" s="46">
        <v>313770891</v>
      </c>
      <c r="K8" s="45">
        <v>441.2235</v>
      </c>
    </row>
    <row r="9" spans="1:11" ht="31.2" x14ac:dyDescent="0.25">
      <c r="A9" s="28">
        <v>3</v>
      </c>
      <c r="B9" s="28">
        <v>8471</v>
      </c>
      <c r="C9" s="35" t="s">
        <v>9</v>
      </c>
      <c r="D9" s="44">
        <v>781041774</v>
      </c>
      <c r="E9" s="45">
        <v>602.21406400000035</v>
      </c>
      <c r="F9" s="26"/>
      <c r="G9" s="28">
        <v>3</v>
      </c>
      <c r="H9" s="28">
        <v>9619</v>
      </c>
      <c r="I9" s="35" t="s">
        <v>50</v>
      </c>
      <c r="J9" s="44">
        <v>309784647</v>
      </c>
      <c r="K9" s="45">
        <v>8.2469999999999999</v>
      </c>
    </row>
    <row r="10" spans="1:11" ht="46.8" x14ac:dyDescent="0.25">
      <c r="A10" s="28">
        <v>4</v>
      </c>
      <c r="B10" s="28">
        <v>8486</v>
      </c>
      <c r="C10" s="35" t="s">
        <v>56</v>
      </c>
      <c r="D10" s="44">
        <v>701805362</v>
      </c>
      <c r="E10" s="45">
        <v>441.36391699999996</v>
      </c>
      <c r="F10" s="26"/>
      <c r="G10" s="28">
        <v>4</v>
      </c>
      <c r="H10" s="28">
        <v>8536</v>
      </c>
      <c r="I10" s="35" t="s">
        <v>11</v>
      </c>
      <c r="J10" s="44">
        <v>287215957</v>
      </c>
      <c r="K10" s="45">
        <v>105.807591</v>
      </c>
    </row>
    <row r="11" spans="1:11" ht="31.2" x14ac:dyDescent="0.25">
      <c r="A11" s="28">
        <v>5</v>
      </c>
      <c r="B11" s="28">
        <v>8536</v>
      </c>
      <c r="C11" s="35" t="s">
        <v>11</v>
      </c>
      <c r="D11" s="46">
        <v>697002999</v>
      </c>
      <c r="E11" s="45">
        <v>338.91975799999994</v>
      </c>
      <c r="F11" s="26"/>
      <c r="G11" s="28">
        <v>5</v>
      </c>
      <c r="H11" s="28">
        <v>9030</v>
      </c>
      <c r="I11" s="35" t="s">
        <v>15</v>
      </c>
      <c r="J11" s="46">
        <v>235360675</v>
      </c>
      <c r="K11" s="45">
        <v>173.12450000000001</v>
      </c>
    </row>
    <row r="12" spans="1:11" ht="18.600000000000001" x14ac:dyDescent="0.25">
      <c r="A12" s="28">
        <v>6</v>
      </c>
      <c r="B12" s="28">
        <v>8479</v>
      </c>
      <c r="C12" s="35" t="s">
        <v>12</v>
      </c>
      <c r="D12" s="44">
        <v>560020078</v>
      </c>
      <c r="E12" s="45">
        <v>333.68602000000004</v>
      </c>
      <c r="F12" s="26"/>
      <c r="G12" s="28">
        <v>6</v>
      </c>
      <c r="H12" s="28">
        <v>7307</v>
      </c>
      <c r="I12" s="35" t="s">
        <v>51</v>
      </c>
      <c r="J12" s="44">
        <v>219658217</v>
      </c>
      <c r="K12" s="45">
        <v>205.10290000000001</v>
      </c>
    </row>
    <row r="13" spans="1:11" ht="31.2" x14ac:dyDescent="0.25">
      <c r="A13" s="28">
        <v>7</v>
      </c>
      <c r="B13" s="28">
        <v>9503</v>
      </c>
      <c r="C13" s="35" t="s">
        <v>52</v>
      </c>
      <c r="D13" s="44">
        <v>358826114</v>
      </c>
      <c r="E13" s="45">
        <v>49.167529999999999</v>
      </c>
      <c r="F13" s="27"/>
      <c r="G13" s="28">
        <v>7</v>
      </c>
      <c r="H13" s="28">
        <v>8708</v>
      </c>
      <c r="I13" s="35" t="s">
        <v>16</v>
      </c>
      <c r="J13" s="44">
        <v>175992338</v>
      </c>
      <c r="K13" s="45">
        <v>980.42557000000011</v>
      </c>
    </row>
    <row r="14" spans="1:11" ht="18.600000000000001" x14ac:dyDescent="0.25">
      <c r="A14" s="28">
        <v>8</v>
      </c>
      <c r="B14" s="28">
        <v>8523</v>
      </c>
      <c r="C14" s="35" t="s">
        <v>53</v>
      </c>
      <c r="D14" s="44">
        <v>349979203</v>
      </c>
      <c r="E14" s="45">
        <v>183.79222000000001</v>
      </c>
      <c r="F14" s="27"/>
      <c r="G14" s="28">
        <v>8</v>
      </c>
      <c r="H14" s="28">
        <v>7616</v>
      </c>
      <c r="I14" s="35" t="s">
        <v>54</v>
      </c>
      <c r="J14" s="44">
        <v>126876386</v>
      </c>
      <c r="K14" s="45">
        <v>105.45255</v>
      </c>
    </row>
    <row r="15" spans="1:11" ht="31.2" x14ac:dyDescent="0.25">
      <c r="A15" s="28">
        <v>9</v>
      </c>
      <c r="B15" s="28">
        <v>8543</v>
      </c>
      <c r="C15" s="35" t="s">
        <v>13</v>
      </c>
      <c r="D15" s="44">
        <v>336487001</v>
      </c>
      <c r="E15" s="45">
        <v>59.96</v>
      </c>
      <c r="F15" s="27"/>
      <c r="G15" s="28">
        <v>9</v>
      </c>
      <c r="H15" s="28">
        <v>8471</v>
      </c>
      <c r="I15" s="35" t="s">
        <v>9</v>
      </c>
      <c r="J15" s="44">
        <v>125473022</v>
      </c>
      <c r="K15" s="45">
        <v>14.26</v>
      </c>
    </row>
    <row r="16" spans="1:11" ht="62.4" x14ac:dyDescent="0.25">
      <c r="A16" s="28">
        <v>10</v>
      </c>
      <c r="B16" s="28">
        <v>8544</v>
      </c>
      <c r="C16" s="35" t="s">
        <v>14</v>
      </c>
      <c r="D16" s="44">
        <v>229195340</v>
      </c>
      <c r="E16" s="45">
        <v>345.29694599999999</v>
      </c>
      <c r="F16" s="27"/>
      <c r="G16" s="28">
        <v>10</v>
      </c>
      <c r="H16" s="28">
        <v>3302</v>
      </c>
      <c r="I16" s="35" t="s">
        <v>55</v>
      </c>
      <c r="J16" s="44">
        <v>103565443</v>
      </c>
      <c r="K16" s="45">
        <v>233.33302900000001</v>
      </c>
    </row>
    <row r="17" spans="1:11" ht="24.9" customHeight="1" x14ac:dyDescent="0.25">
      <c r="A17" s="3"/>
      <c r="B17" s="3"/>
      <c r="C17" s="4"/>
      <c r="D17" s="5"/>
      <c r="E17" s="6"/>
      <c r="F17" s="3"/>
      <c r="G17" s="3"/>
      <c r="H17" s="3"/>
      <c r="I17" s="3"/>
      <c r="J17" s="13"/>
      <c r="K17" s="13"/>
    </row>
    <row r="18" spans="1:11" ht="24.9" customHeight="1" x14ac:dyDescent="0.25">
      <c r="A18" s="3"/>
      <c r="B18" s="3"/>
      <c r="C18" s="4"/>
      <c r="D18" s="7"/>
      <c r="E18" s="7"/>
      <c r="F18" s="3"/>
      <c r="G18" s="3"/>
      <c r="H18" s="3"/>
      <c r="I18" s="3"/>
      <c r="J18" s="13"/>
      <c r="K18" s="13"/>
    </row>
    <row r="19" spans="1:11" ht="24.9" customHeight="1" x14ac:dyDescent="0.25">
      <c r="A19" s="3"/>
      <c r="B19" s="3"/>
      <c r="C19" s="4"/>
      <c r="D19" s="7"/>
      <c r="E19" s="7"/>
      <c r="F19" s="3"/>
      <c r="G19" s="3"/>
      <c r="H19" s="3"/>
      <c r="I19" s="3"/>
      <c r="J19" s="13"/>
      <c r="K19" s="13"/>
    </row>
    <row r="20" spans="1:11" ht="24.9" customHeight="1" x14ac:dyDescent="0.25">
      <c r="A20" s="3"/>
      <c r="B20" s="3"/>
      <c r="C20" s="4"/>
      <c r="D20" s="7"/>
      <c r="E20" s="7"/>
      <c r="F20" s="3"/>
      <c r="G20" s="3"/>
      <c r="H20" s="3"/>
      <c r="I20" s="3"/>
      <c r="J20" s="13"/>
      <c r="K20" s="13"/>
    </row>
    <row r="21" spans="1:11" ht="24.9" customHeight="1" x14ac:dyDescent="0.25">
      <c r="A21" s="3"/>
      <c r="B21" s="3"/>
      <c r="C21" s="4"/>
      <c r="D21" s="7"/>
      <c r="E21" s="7"/>
      <c r="F21" s="3"/>
      <c r="G21" s="3"/>
      <c r="H21" s="3"/>
      <c r="I21" s="3"/>
      <c r="J21" s="13"/>
      <c r="K21" s="13"/>
    </row>
  </sheetData>
  <mergeCells count="14">
    <mergeCell ref="E5:E6"/>
    <mergeCell ref="I5:I6"/>
    <mergeCell ref="J5:J6"/>
    <mergeCell ref="K5:K6"/>
    <mergeCell ref="A1:K1"/>
    <mergeCell ref="A2:K2"/>
    <mergeCell ref="A4:A6"/>
    <mergeCell ref="B4:B6"/>
    <mergeCell ref="C4:E4"/>
    <mergeCell ref="G4:G6"/>
    <mergeCell ref="H4:H6"/>
    <mergeCell ref="I4:K4"/>
    <mergeCell ref="C5:C6"/>
    <mergeCell ref="D5:D6"/>
  </mergeCells>
  <pageMargins left="0.19685039370078741" right="0.19685039370078741" top="0.39370078740157483" bottom="0.39370078740157483" header="0.31496062992125984" footer="0.31496062992125984"/>
  <pageSetup paperSize="9" scale="94" fitToHeight="0" orientation="landscape" r:id="rId1"/>
  <ignoredErrors>
    <ignoredError sqref="H7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8CD20-D6BA-4909-8B72-CF779D24CD16}">
  <sheetPr codeName="Sheet10">
    <pageSetUpPr fitToPage="1"/>
  </sheetPr>
  <dimension ref="A1:K21"/>
  <sheetViews>
    <sheetView topLeftCell="A10" zoomScale="130" zoomScaleNormal="130" workbookViewId="0">
      <selection activeCell="L22" sqref="L22"/>
    </sheetView>
  </sheetViews>
  <sheetFormatPr defaultColWidth="9" defaultRowHeight="24.9" customHeight="1" x14ac:dyDescent="0.25"/>
  <cols>
    <col min="1" max="1" width="5.8984375" style="1" customWidth="1"/>
    <col min="2" max="2" width="7.19921875" style="1" customWidth="1"/>
    <col min="3" max="3" width="40.69921875" style="2" customWidth="1"/>
    <col min="4" max="4" width="8.19921875" style="8" customWidth="1"/>
    <col min="5" max="5" width="8.59765625" style="8" customWidth="1"/>
    <col min="6" max="6" width="2.19921875" style="1" customWidth="1"/>
    <col min="7" max="7" width="6.09765625" style="1" customWidth="1"/>
    <col min="8" max="8" width="6.69921875" style="1" customWidth="1"/>
    <col min="9" max="9" width="39.8984375" style="1" customWidth="1"/>
    <col min="10" max="10" width="8.19921875" style="14" customWidth="1"/>
    <col min="11" max="11" width="9.19921875" style="14" customWidth="1"/>
    <col min="12" max="16384" width="9" style="1"/>
  </cols>
  <sheetData>
    <row r="1" spans="1:11" ht="20.100000000000001" customHeight="1" x14ac:dyDescent="0.25">
      <c r="A1" s="54" t="s">
        <v>41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 ht="20.100000000000001" customHeight="1" x14ac:dyDescent="0.25">
      <c r="A2" s="55" t="s">
        <v>100</v>
      </c>
      <c r="B2" s="54"/>
      <c r="C2" s="54"/>
      <c r="D2" s="54"/>
      <c r="E2" s="54"/>
      <c r="F2" s="54"/>
      <c r="G2" s="54"/>
      <c r="H2" s="54"/>
      <c r="I2" s="54"/>
      <c r="J2" s="54"/>
      <c r="K2" s="54"/>
    </row>
    <row r="3" spans="1:11" ht="15" customHeight="1" x14ac:dyDescent="0.25">
      <c r="A3" s="9"/>
      <c r="B3" s="9"/>
      <c r="C3" s="10"/>
      <c r="D3" s="11"/>
      <c r="E3" s="11"/>
      <c r="F3" s="9"/>
      <c r="G3" s="9"/>
      <c r="H3" s="9"/>
      <c r="I3" s="9"/>
      <c r="J3" s="12"/>
      <c r="K3" s="12"/>
    </row>
    <row r="4" spans="1:11" ht="20.100000000000001" customHeight="1" x14ac:dyDescent="0.25">
      <c r="A4" s="71" t="s">
        <v>0</v>
      </c>
      <c r="B4" s="57" t="s">
        <v>1</v>
      </c>
      <c r="C4" s="74" t="s">
        <v>2</v>
      </c>
      <c r="D4" s="75"/>
      <c r="E4" s="76"/>
      <c r="F4" s="32"/>
      <c r="G4" s="77" t="s">
        <v>0</v>
      </c>
      <c r="H4" s="62" t="s">
        <v>1</v>
      </c>
      <c r="I4" s="80" t="s">
        <v>3</v>
      </c>
      <c r="J4" s="81"/>
      <c r="K4" s="82"/>
    </row>
    <row r="5" spans="1:11" ht="20.100000000000001" customHeight="1" x14ac:dyDescent="0.25">
      <c r="A5" s="72"/>
      <c r="B5" s="58"/>
      <c r="C5" s="83" t="s">
        <v>4</v>
      </c>
      <c r="D5" s="65" t="s">
        <v>5</v>
      </c>
      <c r="E5" s="65" t="s">
        <v>6</v>
      </c>
      <c r="F5" s="32"/>
      <c r="G5" s="78"/>
      <c r="H5" s="63"/>
      <c r="I5" s="67" t="s">
        <v>4</v>
      </c>
      <c r="J5" s="69" t="s">
        <v>5</v>
      </c>
      <c r="K5" s="69" t="s">
        <v>6</v>
      </c>
    </row>
    <row r="6" spans="1:11" ht="20.100000000000001" customHeight="1" x14ac:dyDescent="0.25">
      <c r="A6" s="73"/>
      <c r="B6" s="59"/>
      <c r="C6" s="84"/>
      <c r="D6" s="66"/>
      <c r="E6" s="66"/>
      <c r="F6" s="32"/>
      <c r="G6" s="79"/>
      <c r="H6" s="64"/>
      <c r="I6" s="68"/>
      <c r="J6" s="70"/>
      <c r="K6" s="70"/>
    </row>
    <row r="7" spans="1:11" ht="18.600000000000001" x14ac:dyDescent="0.25">
      <c r="A7" s="43">
        <v>1</v>
      </c>
      <c r="B7" s="28" t="s">
        <v>57</v>
      </c>
      <c r="C7" s="35" t="s">
        <v>7</v>
      </c>
      <c r="D7" s="44">
        <v>903497911.18052399</v>
      </c>
      <c r="E7" s="45">
        <v>289.12978800000002</v>
      </c>
      <c r="F7" s="26"/>
      <c r="G7" s="28">
        <v>1</v>
      </c>
      <c r="H7" s="28" t="s">
        <v>58</v>
      </c>
      <c r="I7" s="35" t="s">
        <v>59</v>
      </c>
      <c r="J7" s="44">
        <v>465298771.85505998</v>
      </c>
      <c r="K7" s="45">
        <v>114.15140000000001</v>
      </c>
    </row>
    <row r="8" spans="1:11" ht="31.2" x14ac:dyDescent="0.25">
      <c r="A8" s="43">
        <v>2</v>
      </c>
      <c r="B8" s="28" t="s">
        <v>60</v>
      </c>
      <c r="C8" s="35" t="s">
        <v>61</v>
      </c>
      <c r="D8" s="46">
        <v>882362448.94643998</v>
      </c>
      <c r="E8" s="45">
        <v>115.39528</v>
      </c>
      <c r="F8" s="26"/>
      <c r="G8" s="28">
        <v>2</v>
      </c>
      <c r="H8" s="28" t="s">
        <v>62</v>
      </c>
      <c r="I8" s="35" t="s">
        <v>8</v>
      </c>
      <c r="J8" s="46">
        <v>413230627.99148005</v>
      </c>
      <c r="K8" s="45">
        <v>288.37400000000002</v>
      </c>
    </row>
    <row r="9" spans="1:11" ht="18.600000000000001" x14ac:dyDescent="0.25">
      <c r="A9" s="43">
        <v>3</v>
      </c>
      <c r="B9" s="28" t="s">
        <v>63</v>
      </c>
      <c r="C9" s="35" t="s">
        <v>64</v>
      </c>
      <c r="D9" s="44">
        <v>846868912.44303596</v>
      </c>
      <c r="E9" s="45">
        <v>297.99576000000002</v>
      </c>
      <c r="F9" s="26"/>
      <c r="G9" s="28">
        <v>3</v>
      </c>
      <c r="H9" s="28" t="s">
        <v>65</v>
      </c>
      <c r="I9" s="35" t="s">
        <v>66</v>
      </c>
      <c r="J9" s="44">
        <v>309784647.94499999</v>
      </c>
      <c r="K9" s="45">
        <v>0</v>
      </c>
    </row>
    <row r="10" spans="1:11" ht="31.2" x14ac:dyDescent="0.25">
      <c r="A10" s="43">
        <v>4</v>
      </c>
      <c r="B10" s="28" t="s">
        <v>67</v>
      </c>
      <c r="C10" s="35" t="s">
        <v>68</v>
      </c>
      <c r="D10" s="44">
        <v>672478641.62917209</v>
      </c>
      <c r="E10" s="45">
        <v>336.44776300000001</v>
      </c>
      <c r="F10" s="26"/>
      <c r="G10" s="28">
        <v>4</v>
      </c>
      <c r="H10" s="28" t="s">
        <v>69</v>
      </c>
      <c r="I10" s="35" t="s">
        <v>70</v>
      </c>
      <c r="J10" s="44">
        <v>248635448.40778798</v>
      </c>
      <c r="K10" s="45">
        <v>0.26300000000000001</v>
      </c>
    </row>
    <row r="11" spans="1:11" ht="31.2" x14ac:dyDescent="0.25">
      <c r="A11" s="43">
        <v>5</v>
      </c>
      <c r="B11" s="28" t="s">
        <v>71</v>
      </c>
      <c r="C11" s="35" t="s">
        <v>72</v>
      </c>
      <c r="D11" s="46">
        <v>502088967.97631991</v>
      </c>
      <c r="E11" s="45">
        <v>475.97874299999995</v>
      </c>
      <c r="F11" s="26"/>
      <c r="G11" s="28">
        <v>5</v>
      </c>
      <c r="H11" s="28" t="s">
        <v>73</v>
      </c>
      <c r="I11" s="35" t="s">
        <v>11</v>
      </c>
      <c r="J11" s="46">
        <v>247464169.52784801</v>
      </c>
      <c r="K11" s="45">
        <v>88.056899000000001</v>
      </c>
    </row>
    <row r="12" spans="1:11" ht="31.2" x14ac:dyDescent="0.25">
      <c r="A12" s="43">
        <v>6</v>
      </c>
      <c r="B12" s="28" t="s">
        <v>62</v>
      </c>
      <c r="C12" s="35" t="s">
        <v>8</v>
      </c>
      <c r="D12" s="44">
        <v>415947789.15976804</v>
      </c>
      <c r="E12" s="45">
        <v>331.31668799999994</v>
      </c>
      <c r="F12" s="26"/>
      <c r="G12" s="28">
        <v>6</v>
      </c>
      <c r="H12" s="28" t="s">
        <v>63</v>
      </c>
      <c r="I12" s="35" t="s">
        <v>74</v>
      </c>
      <c r="J12" s="44">
        <v>221050095.15272799</v>
      </c>
      <c r="K12" s="45">
        <v>2.7E-2</v>
      </c>
    </row>
    <row r="13" spans="1:11" ht="31.2" x14ac:dyDescent="0.25">
      <c r="A13" s="43">
        <v>7</v>
      </c>
      <c r="B13" s="28" t="s">
        <v>73</v>
      </c>
      <c r="C13" s="35" t="s">
        <v>11</v>
      </c>
      <c r="D13" s="44">
        <v>361728663.58397597</v>
      </c>
      <c r="E13" s="45">
        <v>195.597545</v>
      </c>
      <c r="F13" s="27"/>
      <c r="G13" s="28">
        <v>7</v>
      </c>
      <c r="H13" s="28" t="s">
        <v>75</v>
      </c>
      <c r="I13" s="35" t="s">
        <v>17</v>
      </c>
      <c r="J13" s="44">
        <v>150005544.96034598</v>
      </c>
      <c r="K13" s="45">
        <v>1166.6924099999999</v>
      </c>
    </row>
    <row r="14" spans="1:11" ht="18.600000000000001" x14ac:dyDescent="0.25">
      <c r="A14" s="43">
        <v>8</v>
      </c>
      <c r="B14" s="28" t="s">
        <v>76</v>
      </c>
      <c r="C14" s="35" t="s">
        <v>77</v>
      </c>
      <c r="D14" s="44">
        <v>339454211.22484004</v>
      </c>
      <c r="E14" s="45">
        <v>33.651869999999995</v>
      </c>
      <c r="F14" s="27"/>
      <c r="G14" s="28">
        <v>8</v>
      </c>
      <c r="H14" s="28" t="s">
        <v>78</v>
      </c>
      <c r="I14" s="35" t="s">
        <v>43</v>
      </c>
      <c r="J14" s="44">
        <v>125238062.82779998</v>
      </c>
      <c r="K14" s="45">
        <v>0</v>
      </c>
    </row>
    <row r="15" spans="1:11" ht="31.2" x14ac:dyDescent="0.25">
      <c r="A15" s="43">
        <v>9</v>
      </c>
      <c r="B15" s="28" t="s">
        <v>79</v>
      </c>
      <c r="C15" s="35" t="s">
        <v>38</v>
      </c>
      <c r="D15" s="44">
        <v>255517822.26003599</v>
      </c>
      <c r="E15" s="45">
        <v>102.090152</v>
      </c>
      <c r="F15" s="27"/>
      <c r="G15" s="28">
        <v>9</v>
      </c>
      <c r="H15" s="28" t="s">
        <v>80</v>
      </c>
      <c r="I15" s="35" t="s">
        <v>81</v>
      </c>
      <c r="J15" s="44">
        <v>95826438.543522</v>
      </c>
      <c r="K15" s="45">
        <v>162.078</v>
      </c>
    </row>
    <row r="16" spans="1:11" ht="31.2" x14ac:dyDescent="0.25">
      <c r="A16" s="43">
        <v>10</v>
      </c>
      <c r="B16" s="28" t="s">
        <v>82</v>
      </c>
      <c r="C16" s="35" t="s">
        <v>83</v>
      </c>
      <c r="D16" s="44">
        <v>184910085.93607202</v>
      </c>
      <c r="E16" s="45">
        <v>177.18624299999999</v>
      </c>
      <c r="F16" s="27"/>
      <c r="G16" s="28">
        <v>10</v>
      </c>
      <c r="H16" s="28" t="s">
        <v>84</v>
      </c>
      <c r="I16" s="35" t="s">
        <v>85</v>
      </c>
      <c r="J16" s="44">
        <v>93034561.303078994</v>
      </c>
      <c r="K16" s="45">
        <v>43.3035</v>
      </c>
    </row>
    <row r="17" spans="1:11" ht="24.9" customHeight="1" x14ac:dyDescent="0.25">
      <c r="A17" s="3"/>
      <c r="B17" s="3"/>
      <c r="C17" s="4"/>
      <c r="D17" s="5"/>
      <c r="E17" s="6"/>
      <c r="F17" s="3"/>
      <c r="G17" s="3"/>
      <c r="H17" s="3"/>
      <c r="I17" s="3"/>
      <c r="J17" s="13"/>
      <c r="K17" s="13"/>
    </row>
    <row r="18" spans="1:11" ht="24.9" customHeight="1" x14ac:dyDescent="0.25">
      <c r="A18" s="3"/>
      <c r="B18" s="3"/>
      <c r="C18" s="4"/>
      <c r="D18" s="7"/>
      <c r="E18" s="7"/>
      <c r="F18" s="3"/>
      <c r="G18" s="3"/>
      <c r="H18" s="3"/>
      <c r="I18" s="3"/>
      <c r="J18" s="13"/>
      <c r="K18" s="13"/>
    </row>
    <row r="19" spans="1:11" ht="24.9" customHeight="1" x14ac:dyDescent="0.25">
      <c r="A19" s="3"/>
      <c r="B19" s="3"/>
      <c r="C19" s="4"/>
      <c r="D19" s="7"/>
      <c r="E19" s="7"/>
      <c r="F19" s="3"/>
      <c r="G19" s="3"/>
      <c r="H19" s="3"/>
      <c r="I19" s="3"/>
      <c r="J19" s="13"/>
      <c r="K19" s="13"/>
    </row>
    <row r="20" spans="1:11" ht="24.9" customHeight="1" x14ac:dyDescent="0.25">
      <c r="A20" s="3"/>
      <c r="B20" s="3"/>
      <c r="C20" s="4"/>
      <c r="D20" s="7"/>
      <c r="E20" s="7"/>
      <c r="F20" s="3"/>
      <c r="G20" s="3"/>
      <c r="H20" s="3"/>
      <c r="I20" s="3"/>
      <c r="J20" s="13"/>
      <c r="K20" s="13"/>
    </row>
    <row r="21" spans="1:11" ht="24.9" customHeight="1" x14ac:dyDescent="0.25">
      <c r="A21" s="3"/>
      <c r="B21" s="3"/>
      <c r="C21" s="4"/>
      <c r="D21" s="7"/>
      <c r="E21" s="7"/>
      <c r="F21" s="3"/>
      <c r="G21" s="3"/>
      <c r="H21" s="3"/>
      <c r="I21" s="3"/>
      <c r="J21" s="13"/>
      <c r="K21" s="13"/>
    </row>
  </sheetData>
  <mergeCells count="14">
    <mergeCell ref="E5:E6"/>
    <mergeCell ref="I5:I6"/>
    <mergeCell ref="J5:J6"/>
    <mergeCell ref="K5:K6"/>
    <mergeCell ref="A1:K1"/>
    <mergeCell ref="A2:K2"/>
    <mergeCell ref="A4:A6"/>
    <mergeCell ref="B4:B6"/>
    <mergeCell ref="C4:E4"/>
    <mergeCell ref="G4:G6"/>
    <mergeCell ref="H4:H6"/>
    <mergeCell ref="I4:K4"/>
    <mergeCell ref="C5:C6"/>
    <mergeCell ref="D5:D6"/>
  </mergeCells>
  <pageMargins left="0.19685039370078741" right="0.19685039370078741" top="0.39370078740157483" bottom="0.39370078740157483" header="0.31496062992125984" footer="0.31496062992125984"/>
  <pageSetup paperSize="9" scale="94" fitToHeight="0" orientation="landscape" r:id="rId1"/>
  <ignoredErrors>
    <ignoredError sqref="H7:H16 B7:B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11</vt:i4>
      </vt:variant>
    </vt:vector>
  </HeadingPairs>
  <TitlesOfParts>
    <vt:vector size="11" baseType="lpstr">
      <vt:lpstr>มูลค่าผ่านแดน รวม</vt:lpstr>
      <vt:lpstr>สินค้าผ่านแดน  กค69</vt:lpstr>
      <vt:lpstr>สินค้าผ่านแดน  มิย69</vt:lpstr>
      <vt:lpstr>สินค้าผ่านแดน  พค 69</vt:lpstr>
      <vt:lpstr>สินค้าผ่านแดน  เมย 69</vt:lpstr>
      <vt:lpstr>สินค้าผ่านแดน มีค 69</vt:lpstr>
      <vt:lpstr>สินค้าผ่านแดน กพ 69 </vt:lpstr>
      <vt:lpstr>สินค้าผ่านแดน มค 69</vt:lpstr>
      <vt:lpstr>สินค้าผ่านแดน ธค68 </vt:lpstr>
      <vt:lpstr>สินค้าผ่านแดน พย68 </vt:lpstr>
      <vt:lpstr>สินค้าผ่านแดน ตค68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107555</dc:creator>
  <cp:lastModifiedBy>acer aio</cp:lastModifiedBy>
  <cp:lastPrinted>2026-08-11T11:58:28Z</cp:lastPrinted>
  <dcterms:created xsi:type="dcterms:W3CDTF">2025-12-11T09:44:35Z</dcterms:created>
  <dcterms:modified xsi:type="dcterms:W3CDTF">2026-08-11T11:58:38Z</dcterms:modified>
</cp:coreProperties>
</file>