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Inthu-orn\2026 REPORT\รายงานพี่ดา\รายงานประจำเดือน\69-07\"/>
    </mc:Choice>
  </mc:AlternateContent>
  <xr:revisionPtr revIDLastSave="0" documentId="13_ncr:1_{0C7543F1-282E-4EE6-B502-006AE4EB665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มูลค่านำเข้าส่งออก" sheetId="1" r:id="rId1"/>
    <sheet name="Top10 ก.ค.69" sheetId="27" r:id="rId2"/>
    <sheet name="Top10 มิ.ย. 69" sheetId="26" r:id="rId3"/>
    <sheet name="Top10 พ.ค. 69" sheetId="25" r:id="rId4"/>
    <sheet name="Top10 เม.ย. 69" sheetId="24" r:id="rId5"/>
    <sheet name="Top10 มี.ค. 69" sheetId="23" r:id="rId6"/>
    <sheet name="Top10 ก.พ. 69 " sheetId="22" r:id="rId7"/>
    <sheet name="Top10 ม.ค. 69" sheetId="21" r:id="rId8"/>
    <sheet name="Top10 ธ.ค. 68" sheetId="20" r:id="rId9"/>
    <sheet name="Top10 พ.ย. 68" sheetId="19" r:id="rId10"/>
    <sheet name="Top10 ต.ค. 68" sheetId="17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N15" i="1"/>
  <c r="M15" i="1"/>
  <c r="L15" i="1"/>
  <c r="K15" i="1"/>
  <c r="J15" i="1"/>
  <c r="G7" i="1"/>
  <c r="G8" i="1"/>
  <c r="G9" i="1"/>
  <c r="G10" i="1"/>
  <c r="G11" i="1"/>
  <c r="G12" i="1"/>
  <c r="G13" i="1"/>
  <c r="G14" i="1"/>
  <c r="G15" i="1"/>
  <c r="G6" i="1"/>
  <c r="F7" i="1"/>
  <c r="F8" i="1"/>
  <c r="F9" i="1"/>
  <c r="F10" i="1"/>
  <c r="F11" i="1"/>
  <c r="F12" i="1"/>
  <c r="F13" i="1"/>
  <c r="F14" i="1"/>
  <c r="F6" i="1"/>
  <c r="M15" i="27"/>
  <c r="F15" i="27"/>
  <c r="M14" i="27"/>
  <c r="F14" i="27"/>
  <c r="M13" i="27"/>
  <c r="F13" i="27"/>
  <c r="M12" i="27"/>
  <c r="F12" i="27"/>
  <c r="M11" i="27"/>
  <c r="F11" i="27"/>
  <c r="M10" i="27"/>
  <c r="F10" i="27"/>
  <c r="M9" i="27"/>
  <c r="F9" i="27"/>
  <c r="M8" i="27"/>
  <c r="F8" i="27"/>
  <c r="M7" i="27"/>
  <c r="F7" i="27"/>
  <c r="M6" i="27"/>
  <c r="F6" i="27"/>
  <c r="K14" i="1"/>
  <c r="N14" i="1"/>
  <c r="P14" i="1" s="1"/>
  <c r="M14" i="1"/>
  <c r="L14" i="1"/>
  <c r="J14" i="1"/>
  <c r="M15" i="26"/>
  <c r="F15" i="26"/>
  <c r="M14" i="26"/>
  <c r="F14" i="26"/>
  <c r="M13" i="26"/>
  <c r="F13" i="26"/>
  <c r="M12" i="26"/>
  <c r="F12" i="26"/>
  <c r="M11" i="26"/>
  <c r="F11" i="26"/>
  <c r="M10" i="26"/>
  <c r="F10" i="26"/>
  <c r="M9" i="26"/>
  <c r="F9" i="26"/>
  <c r="M8" i="26"/>
  <c r="F8" i="26"/>
  <c r="M7" i="26"/>
  <c r="F7" i="26"/>
  <c r="M6" i="26"/>
  <c r="F6" i="26"/>
  <c r="L13" i="1"/>
  <c r="N13" i="1"/>
  <c r="M13" i="1"/>
  <c r="P13" i="1" s="1"/>
  <c r="K13" i="1"/>
  <c r="J13" i="1"/>
  <c r="P15" i="1" l="1"/>
  <c r="O15" i="1"/>
  <c r="O13" i="1"/>
  <c r="O14" i="1"/>
  <c r="M15" i="25"/>
  <c r="F15" i="25"/>
  <c r="M14" i="25"/>
  <c r="F14" i="25"/>
  <c r="M13" i="25"/>
  <c r="F13" i="25"/>
  <c r="M12" i="25"/>
  <c r="F12" i="25"/>
  <c r="M11" i="25"/>
  <c r="F11" i="25"/>
  <c r="M10" i="25"/>
  <c r="F10" i="25"/>
  <c r="M9" i="25"/>
  <c r="F9" i="25"/>
  <c r="M8" i="25"/>
  <c r="F8" i="25"/>
  <c r="M7" i="25"/>
  <c r="F7" i="25"/>
  <c r="M6" i="25"/>
  <c r="F6" i="25"/>
  <c r="N12" i="1"/>
  <c r="M12" i="1"/>
  <c r="O12" i="1" s="1"/>
  <c r="L12" i="1"/>
  <c r="K12" i="1"/>
  <c r="J12" i="1"/>
  <c r="P12" i="1" l="1"/>
  <c r="M15" i="24" l="1"/>
  <c r="F15" i="24"/>
  <c r="M14" i="24"/>
  <c r="F14" i="24"/>
  <c r="M13" i="24"/>
  <c r="F13" i="24"/>
  <c r="M12" i="24"/>
  <c r="F12" i="24"/>
  <c r="M11" i="24"/>
  <c r="F11" i="24"/>
  <c r="M10" i="24"/>
  <c r="F10" i="24"/>
  <c r="M9" i="24"/>
  <c r="F9" i="24"/>
  <c r="M8" i="24"/>
  <c r="F8" i="24"/>
  <c r="M7" i="24"/>
  <c r="F7" i="24"/>
  <c r="M6" i="24"/>
  <c r="F6" i="24"/>
  <c r="N11" i="1"/>
  <c r="M11" i="1"/>
  <c r="P11" i="1" s="1"/>
  <c r="L11" i="1"/>
  <c r="K11" i="1"/>
  <c r="J11" i="1"/>
  <c r="O11" i="1" l="1"/>
  <c r="M15" i="23"/>
  <c r="F15" i="23"/>
  <c r="M14" i="23"/>
  <c r="F14" i="23"/>
  <c r="M13" i="23"/>
  <c r="F13" i="23"/>
  <c r="M12" i="23"/>
  <c r="F12" i="23"/>
  <c r="M11" i="23"/>
  <c r="F11" i="23"/>
  <c r="M10" i="23"/>
  <c r="F10" i="23"/>
  <c r="M9" i="23"/>
  <c r="F9" i="23"/>
  <c r="M8" i="23"/>
  <c r="F8" i="23"/>
  <c r="M7" i="23"/>
  <c r="F7" i="23"/>
  <c r="M6" i="23"/>
  <c r="F6" i="23"/>
  <c r="N10" i="1"/>
  <c r="M10" i="1"/>
  <c r="P10" i="1" s="1"/>
  <c r="L10" i="1"/>
  <c r="L9" i="1"/>
  <c r="K10" i="1"/>
  <c r="J10" i="1"/>
  <c r="F7" i="22"/>
  <c r="F8" i="22"/>
  <c r="F9" i="22"/>
  <c r="F10" i="22"/>
  <c r="F11" i="22"/>
  <c r="F12" i="22"/>
  <c r="F13" i="22"/>
  <c r="F14" i="22"/>
  <c r="F15" i="22"/>
  <c r="F6" i="22"/>
  <c r="M15" i="22"/>
  <c r="M14" i="22"/>
  <c r="M13" i="22"/>
  <c r="M12" i="22"/>
  <c r="M11" i="22"/>
  <c r="M10" i="22"/>
  <c r="M9" i="22"/>
  <c r="M8" i="22"/>
  <c r="M7" i="22"/>
  <c r="M6" i="22"/>
  <c r="M10" i="21"/>
  <c r="M9" i="21"/>
  <c r="O10" i="1" l="1"/>
  <c r="M15" i="21"/>
  <c r="F15" i="21"/>
  <c r="M14" i="21"/>
  <c r="F14" i="21"/>
  <c r="M13" i="21"/>
  <c r="F13" i="21"/>
  <c r="M12" i="21"/>
  <c r="F12" i="21"/>
  <c r="M11" i="21"/>
  <c r="F11" i="21"/>
  <c r="F10" i="21"/>
  <c r="F9" i="21"/>
  <c r="M8" i="21"/>
  <c r="F8" i="21"/>
  <c r="M7" i="21"/>
  <c r="F7" i="21"/>
  <c r="M6" i="21"/>
  <c r="F6" i="21"/>
  <c r="N9" i="1"/>
  <c r="N8" i="1"/>
  <c r="M9" i="1"/>
  <c r="P9" i="1" s="1"/>
  <c r="M8" i="1"/>
  <c r="K9" i="1"/>
  <c r="J9" i="1"/>
  <c r="O9" i="1" l="1"/>
  <c r="M6" i="20" l="1"/>
  <c r="F6" i="20"/>
  <c r="P8" i="1"/>
  <c r="O8" i="1"/>
  <c r="L8" i="1"/>
  <c r="K8" i="1"/>
  <c r="J8" i="1"/>
  <c r="M7" i="20" l="1"/>
  <c r="M8" i="20"/>
  <c r="M9" i="20"/>
  <c r="M10" i="20"/>
  <c r="M11" i="20"/>
  <c r="M12" i="20"/>
  <c r="M13" i="20"/>
  <c r="M14" i="20"/>
  <c r="M15" i="20"/>
  <c r="F15" i="20"/>
  <c r="F14" i="20"/>
  <c r="F13" i="20"/>
  <c r="F12" i="20"/>
  <c r="F11" i="20"/>
  <c r="F10" i="20"/>
  <c r="F9" i="20"/>
  <c r="F8" i="20"/>
  <c r="F7" i="20"/>
  <c r="M15" i="19"/>
  <c r="F15" i="19"/>
  <c r="M14" i="19"/>
  <c r="F14" i="19"/>
  <c r="M13" i="19"/>
  <c r="F13" i="19"/>
  <c r="M12" i="19"/>
  <c r="F12" i="19"/>
  <c r="M11" i="19"/>
  <c r="F11" i="19"/>
  <c r="M10" i="19"/>
  <c r="F10" i="19"/>
  <c r="M9" i="19"/>
  <c r="F9" i="19"/>
  <c r="M8" i="19"/>
  <c r="F8" i="19"/>
  <c r="M7" i="19"/>
  <c r="F7" i="19"/>
  <c r="F6" i="19"/>
  <c r="N7" i="1"/>
  <c r="M7" i="1"/>
  <c r="P7" i="1" s="1"/>
  <c r="L7" i="1"/>
  <c r="K7" i="1"/>
  <c r="J7" i="1"/>
  <c r="D18" i="1"/>
  <c r="H18" i="1"/>
  <c r="O7" i="1" l="1"/>
  <c r="L18" i="1"/>
  <c r="M15" i="17" l="1"/>
  <c r="M10" i="17"/>
  <c r="M11" i="17"/>
  <c r="M12" i="17"/>
  <c r="M13" i="17"/>
  <c r="M14" i="17"/>
  <c r="M7" i="17"/>
  <c r="M8" i="17"/>
  <c r="M9" i="17"/>
  <c r="M6" i="17"/>
  <c r="I18" i="1" l="1"/>
  <c r="K18" i="1" s="1"/>
  <c r="E18" i="1"/>
  <c r="G18" i="1" s="1"/>
  <c r="N6" i="1"/>
  <c r="N18" i="1" s="1"/>
  <c r="M6" i="1"/>
  <c r="L6" i="1"/>
  <c r="K6" i="1"/>
  <c r="J6" i="1"/>
  <c r="J18" i="1" s="1"/>
  <c r="F18" i="1"/>
  <c r="F13" i="17"/>
  <c r="F14" i="17"/>
  <c r="F15" i="17"/>
  <c r="F12" i="17"/>
  <c r="F11" i="17"/>
  <c r="F8" i="17"/>
  <c r="F9" i="17"/>
  <c r="F10" i="17"/>
  <c r="F7" i="17"/>
  <c r="F6" i="17"/>
  <c r="P6" i="1" l="1"/>
  <c r="M18" i="1"/>
  <c r="P18" i="1" s="1"/>
  <c r="O6" i="1"/>
  <c r="O18" i="1" s="1"/>
</calcChain>
</file>

<file path=xl/sharedStrings.xml><?xml version="1.0" encoding="utf-8"?>
<sst xmlns="http://schemas.openxmlformats.org/spreadsheetml/2006/main" count="429" uniqueCount="95">
  <si>
    <t>มูลค่าการนำเข้า-ส่งออก ด่านศุลกากรมุกดาหาร เทียบเดือนเดียวกันกับปีที่ผ่านมา</t>
  </si>
  <si>
    <t>เดือน</t>
  </si>
  <si>
    <t>เปลี่ยนแปลง</t>
  </si>
  <si>
    <t>%เปลี่ยนแปลง</t>
  </si>
  <si>
    <t>มูลค่าการนำเข้า</t>
  </si>
  <si>
    <t>มูลค่าการส่งออก</t>
  </si>
  <si>
    <t>ดุลการค้า</t>
  </si>
  <si>
    <t>ลำดับ</t>
  </si>
  <si>
    <t>HS พิกัดศุลกากร</t>
  </si>
  <si>
    <t>สินค้านำเข้า</t>
  </si>
  <si>
    <t>ชนิดสินค้า</t>
  </si>
  <si>
    <t>สินค้าส่งออก</t>
  </si>
  <si>
    <t>พลังงานไฟฟ้า</t>
  </si>
  <si>
    <t>หน่วย : ล้านบาท</t>
  </si>
  <si>
    <t>รวมมูลค่านำเข้า-ส่งออก</t>
  </si>
  <si>
    <t>รวม</t>
  </si>
  <si>
    <t>จานบันทึก เทป อุปกรณ์หน่วยเก็บความจำแบบ “สมาร์ทการ์ด”</t>
  </si>
  <si>
    <t xml:space="preserve">มูลค่าการนำเข้า </t>
  </si>
  <si>
    <t>มูลค่าการนำเข้าเงินบาทเปลี่ยนแปลง %</t>
  </si>
  <si>
    <t xml:space="preserve">มูลค่าการส่งออก </t>
  </si>
  <si>
    <t>มูลค่าการส่งออกปีที่ผ่านมา</t>
  </si>
  <si>
    <t>มูลค่าการส่งออกเงินบาทเปลี่ยนแปลง %</t>
  </si>
  <si>
    <t>มูลค่าการนำเข้า  ปีที่ผ่านมา</t>
  </si>
  <si>
    <t>น้ำมันปิโตรเลียมและน้ำมัน</t>
  </si>
  <si>
    <t>เครื่องโทรศัพท์ รวมถึงสมาร์ทโฟนและเครื่องโทรศัพท์อื่น ๆ สำหรับเครือข่ายเซลลูลาร์หรือสำหรับเครือข่ายไร้สายอื่น ๆ</t>
  </si>
  <si>
    <t>ส่วนประกอบและอุปกรณ์ประกอบ ที่เหมาะใช้กับเครื่องจักร</t>
  </si>
  <si>
    <t>หม้อแปลงไฟฟ้า เครื่องเปลี่ยนไฟฟ้าชนิดอยู่คงที่</t>
  </si>
  <si>
    <t>วงจรพิมพ์</t>
  </si>
  <si>
    <t>ส่วนประกอบและอุปกรณ์ประกอบที่เหมาะสำหรับใช้เฉพาะหรือส่วนใหญ่ใช้กับเครื่องจักร</t>
  </si>
  <si>
    <t xml:space="preserve">เครื่องประมวลผลข้อมูลอัตโนมัติ เครื่องอ่านข้อมูลระบบแม่เหล็กหรือแสง </t>
  </si>
  <si>
    <t>น้ำตาลที่ได้จากอ้อยหรือหัวบีต และซูโครสที่บริสุทธิ์ในทางเคมีในลักษณะของแข็ง</t>
  </si>
  <si>
    <t>เครื่องส่งวิทยุ กล้องถ่ายโทรทัศน์ กล้องถ่ายบันทึกภาพดิจิทัลและกล้องถ่ายบันทึกวิดีโอ</t>
  </si>
  <si>
    <t>เฟอร์นิเจอร์อื่น ๆ และส่วนประกอบของเฟอร์นิเจอร์</t>
  </si>
  <si>
    <t>น้ำ รวมถึงน้ำแร่และน้ำอัดลม ที่เติมน้ำตาลหรือสารทำให้หวานอื่น ๆหรือที่ปรุงกลิ่นรส และเครื่องดื่มอื่น ๆ ที่ไม่มีแอลกอฮอล์</t>
  </si>
  <si>
    <t>ของอื่น ๆ ทำด้วยเหล็กหรือเหล็กกล้า</t>
  </si>
  <si>
    <t>0102</t>
  </si>
  <si>
    <t>สัตว์จำพวกโคกระบือ มีชีวิต</t>
  </si>
  <si>
    <t xml:space="preserve">เลนส์แว่นตา (รวมถึงคอนแทกเลนส์) </t>
  </si>
  <si>
    <t>ของอื่น ๆ ทำด้วยพลาสติก</t>
  </si>
  <si>
    <t xml:space="preserve">เครื่องโทรศัพท์ รวมถึงสมาร์ทโฟนและเครื่องโทรศัพท์อื่น ๆ </t>
  </si>
  <si>
    <t>เครื่องประมวลผลข้อมูลอัตโนมัติและหน่วยต่าง ๆ
ของเครื่องดังกล่าว</t>
  </si>
  <si>
    <t>หม้อแปลงไฟฟ้า เครื่องเปลี่ยนไฟฟ้าชนิดอยู่คงที่และตัวเหนี่ยวนำ</t>
  </si>
  <si>
    <t>แบตเตอรี่</t>
  </si>
  <si>
    <t>น้ำมันปิโตรเลียมและน้ำมันที่ได้จากแร่บิทูมินัส</t>
  </si>
  <si>
    <t>เครื่องส่งสำหรับวิทยุกระจายเสียงหรือวิทยุโทรทัศน์ รวมทั้งกล้องถ่ายโทรทัศน์ กล้องถ่ายบันทึกภาพดิจิทัล และกล้องถ่ายบันทึกวิดีโอ</t>
  </si>
  <si>
    <t>น้ำ รวมถึงน้ำแร่และน้ำอัดลม</t>
  </si>
  <si>
    <t>น้ำตาลทราย</t>
  </si>
  <si>
    <r>
      <t xml:space="preserve">ปีงบ </t>
    </r>
    <r>
      <rPr>
        <b/>
        <sz val="16"/>
        <rFont val="TH SarabunPSK"/>
        <family val="2"/>
      </rPr>
      <t>69</t>
    </r>
  </si>
  <si>
    <r>
      <t xml:space="preserve">นำเข้า ปีงบ </t>
    </r>
    <r>
      <rPr>
        <b/>
        <sz val="16"/>
        <rFont val="TH SarabunPSK"/>
        <family val="2"/>
      </rPr>
      <t>69</t>
    </r>
  </si>
  <si>
    <r>
      <t xml:space="preserve">นำเข้า ปีงบ </t>
    </r>
    <r>
      <rPr>
        <b/>
        <sz val="16"/>
        <rFont val="TH SarabunPSK"/>
        <family val="2"/>
      </rPr>
      <t>68</t>
    </r>
  </si>
  <si>
    <r>
      <t xml:space="preserve">ส่งออก ปีงบ </t>
    </r>
    <r>
      <rPr>
        <b/>
        <sz val="16"/>
        <rFont val="TH SarabunPSK"/>
        <family val="2"/>
      </rPr>
      <t>69</t>
    </r>
  </si>
  <si>
    <r>
      <t xml:space="preserve">ส่งออก ปีงบ </t>
    </r>
    <r>
      <rPr>
        <b/>
        <sz val="16"/>
        <rFont val="TH SarabunPSK"/>
        <family val="2"/>
      </rPr>
      <t>68</t>
    </r>
  </si>
  <si>
    <r>
      <t xml:space="preserve">   ดุลการค้า   ปีงบ </t>
    </r>
    <r>
      <rPr>
        <b/>
        <sz val="16"/>
        <rFont val="TH SarabunPSK"/>
        <family val="2"/>
      </rPr>
      <t>69</t>
    </r>
  </si>
  <si>
    <r>
      <t xml:space="preserve">รวมมูลค่าการค้า ปีงบ </t>
    </r>
    <r>
      <rPr>
        <b/>
        <sz val="16"/>
        <rFont val="TH SarabunPSK"/>
        <family val="2"/>
      </rPr>
      <t>69</t>
    </r>
  </si>
  <si>
    <r>
      <t xml:space="preserve">รวมมูลค่าการค้า ปีงบ </t>
    </r>
    <r>
      <rPr>
        <b/>
        <sz val="16"/>
        <rFont val="TH SarabunPSK"/>
        <family val="2"/>
      </rPr>
      <t>68</t>
    </r>
  </si>
  <si>
    <r>
      <rPr>
        <sz val="16"/>
        <rFont val="TH SarabunPSK"/>
        <family val="2"/>
      </rPr>
      <t>10</t>
    </r>
    <r>
      <rPr>
        <sz val="16"/>
        <rFont val="TH SarabunIT๙"/>
        <family val="2"/>
      </rPr>
      <t>-ตุลาคม</t>
    </r>
  </si>
  <si>
    <r>
      <rPr>
        <sz val="16"/>
        <rFont val="TH SarabunPSK"/>
        <family val="2"/>
      </rPr>
      <t>11</t>
    </r>
    <r>
      <rPr>
        <sz val="16"/>
        <rFont val="TH SarabunIT๙"/>
        <family val="2"/>
      </rPr>
      <t>-พฤศจิกายน</t>
    </r>
  </si>
  <si>
    <r>
      <rPr>
        <sz val="16"/>
        <rFont val="TH SarabunPSK"/>
        <family val="2"/>
      </rPr>
      <t>01</t>
    </r>
    <r>
      <rPr>
        <sz val="16"/>
        <rFont val="TH SarabunIT๙"/>
        <family val="2"/>
      </rPr>
      <t>-มกราคม</t>
    </r>
  </si>
  <si>
    <r>
      <rPr>
        <sz val="16"/>
        <rFont val="TH SarabunPSK"/>
        <family val="2"/>
      </rPr>
      <t>12</t>
    </r>
    <r>
      <rPr>
        <sz val="16"/>
        <rFont val="TH SarabunIT๙"/>
        <family val="2"/>
      </rPr>
      <t>-ธันวาคม</t>
    </r>
  </si>
  <si>
    <r>
      <rPr>
        <sz val="16"/>
        <rFont val="TH SarabunPSK"/>
        <family val="2"/>
      </rPr>
      <t>02</t>
    </r>
    <r>
      <rPr>
        <sz val="16"/>
        <rFont val="TH SarabunIT๙"/>
        <family val="2"/>
      </rPr>
      <t>-กุมภาพันธ์</t>
    </r>
  </si>
  <si>
    <r>
      <rPr>
        <sz val="16"/>
        <rFont val="TH SarabunPSK"/>
        <family val="2"/>
      </rPr>
      <t>03</t>
    </r>
    <r>
      <rPr>
        <sz val="16"/>
        <rFont val="TH SarabunIT๙"/>
        <family val="2"/>
      </rPr>
      <t>-มีนาคม</t>
    </r>
  </si>
  <si>
    <r>
      <rPr>
        <sz val="16"/>
        <rFont val="TH SarabunPSK"/>
        <family val="2"/>
      </rPr>
      <t>04</t>
    </r>
    <r>
      <rPr>
        <sz val="16"/>
        <rFont val="TH SarabunIT๙"/>
        <family val="2"/>
      </rPr>
      <t>-เมษายน</t>
    </r>
  </si>
  <si>
    <r>
      <rPr>
        <sz val="16"/>
        <rFont val="TH SarabunPSK"/>
        <family val="2"/>
      </rPr>
      <t>05</t>
    </r>
    <r>
      <rPr>
        <sz val="16"/>
        <rFont val="TH SarabunIT๙"/>
        <family val="2"/>
      </rPr>
      <t>-พฤษภาคม</t>
    </r>
  </si>
  <si>
    <r>
      <rPr>
        <sz val="16"/>
        <rFont val="TH SarabunPSK"/>
        <family val="2"/>
      </rPr>
      <t>06</t>
    </r>
    <r>
      <rPr>
        <sz val="16"/>
        <rFont val="TH SarabunIT๙"/>
        <family val="2"/>
      </rPr>
      <t>-มิถุนายน</t>
    </r>
  </si>
  <si>
    <r>
      <rPr>
        <sz val="16"/>
        <rFont val="TH SarabunPSK"/>
        <family val="2"/>
      </rPr>
      <t>07</t>
    </r>
    <r>
      <rPr>
        <sz val="16"/>
        <rFont val="TH SarabunIT๙"/>
        <family val="2"/>
      </rPr>
      <t>-กรกฎาคม</t>
    </r>
  </si>
  <si>
    <r>
      <rPr>
        <sz val="16"/>
        <rFont val="TH SarabunPSK"/>
        <family val="2"/>
      </rPr>
      <t>08</t>
    </r>
    <r>
      <rPr>
        <sz val="16"/>
        <rFont val="TH SarabunIT๙"/>
        <family val="2"/>
      </rPr>
      <t>-สิงหาคม</t>
    </r>
  </si>
  <si>
    <r>
      <rPr>
        <sz val="16"/>
        <rFont val="TH SarabunPSK"/>
        <family val="2"/>
      </rPr>
      <t>09</t>
    </r>
    <r>
      <rPr>
        <sz val="16"/>
        <rFont val="TH SarabunIT๙"/>
        <family val="2"/>
      </rPr>
      <t>-กันยายน</t>
    </r>
  </si>
  <si>
    <r>
      <t>สถิติสินค้านำเข้า ส่งออก สูงสุด</t>
    </r>
    <r>
      <rPr>
        <b/>
        <sz val="20"/>
        <rFont val="TH SarabunPSK"/>
        <family val="2"/>
      </rPr>
      <t xml:space="preserve"> 10</t>
    </r>
    <r>
      <rPr>
        <b/>
        <sz val="20"/>
        <rFont val="TH SarabunIT๙"/>
        <family val="2"/>
      </rPr>
      <t xml:space="preserve"> อันดับ ด่านศุลกากรมุกดาหาร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</si>
  <si>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พฤศจิกายน </t>
    </r>
    <r>
      <rPr>
        <b/>
        <sz val="20"/>
        <rFont val="TH SarabunPSK"/>
        <family val="2"/>
      </rPr>
      <t>2568</t>
    </r>
  </si>
  <si>
    <r>
      <t xml:space="preserve">ที่มา: ฐานข้อมูลสถิติการค้าระหว่างประเทศ (IMTS) </t>
    </r>
    <r>
      <rPr>
        <sz val="18"/>
        <rFont val="TH SarabunPSK"/>
        <family val="2"/>
      </rPr>
      <t>2</t>
    </r>
    <r>
      <rPr>
        <sz val="18"/>
        <rFont val="TH SarabunIT๙"/>
        <family val="2"/>
      </rPr>
      <t>INT</t>
    </r>
    <r>
      <rPr>
        <sz val="18"/>
        <rFont val="TH SarabunPSK"/>
        <family val="2"/>
      </rPr>
      <t>025</t>
    </r>
    <r>
      <rPr>
        <sz val="18"/>
        <rFont val="TH SarabunIT๙"/>
        <family val="2"/>
      </rPr>
      <t xml:space="preserve">(ส่งออก) , </t>
    </r>
    <r>
      <rPr>
        <sz val="18"/>
        <rFont val="TH SarabunPSK"/>
        <family val="2"/>
      </rPr>
      <t>2</t>
    </r>
    <r>
      <rPr>
        <sz val="18"/>
        <rFont val="TH SarabunIT๙"/>
        <family val="2"/>
      </rPr>
      <t>INT</t>
    </r>
    <r>
      <rPr>
        <sz val="18"/>
        <rFont val="TH SarabunPSK"/>
        <family val="2"/>
      </rPr>
      <t>027</t>
    </r>
    <r>
      <rPr>
        <sz val="18"/>
        <rFont val="TH SarabunIT๙"/>
        <family val="2"/>
      </rPr>
      <t>(นำเข้า) , ระบบ CIS (Customs Information System) กรมศุลกากร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</si>
  <si>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ธันวาคม </t>
    </r>
    <r>
      <rPr>
        <b/>
        <sz val="20"/>
        <rFont val="TH SarabunPSK"/>
        <family val="2"/>
      </rPr>
      <t>2568</t>
    </r>
  </si>
  <si>
    <t>ส่วนประกอบและอุปกรณ์ประกอบที่เหมาะสำหรับหรือส่วนใหญ่ใช้กับเครื่องจักร</t>
  </si>
  <si>
    <t>ไม้ฟืน เป็นท่อน ดุ้น กิ่ง มัด</t>
  </si>
  <si>
    <r>
      <t>ที่มา:</t>
    </r>
    <r>
      <rPr>
        <b/>
        <sz val="18"/>
        <rFont val="TH SarabunIT๙"/>
        <family val="2"/>
      </rPr>
      <t xml:space="preserve"> ฐานข้อมูลสถิติการค้าระหว่างประเทศ</t>
    </r>
    <r>
      <rPr>
        <b/>
        <sz val="18"/>
        <rFont val="TH SarabunPSK"/>
        <family val="2"/>
        <charset val="222"/>
      </rPr>
      <t>(IMTS) 2INT010 , ระบบ CIS (Customs Information System) กรมศุลกากร</t>
    </r>
  </si>
  <si>
    <r>
      <t xml:space="preserve">สถิติสินค้านำเข้า ส่งออก สูงสุด </t>
    </r>
    <r>
      <rPr>
        <b/>
        <sz val="20"/>
        <rFont val="TH SarabunPSK"/>
        <family val="2"/>
        <charset val="222"/>
      </rPr>
      <t xml:space="preserve">10 </t>
    </r>
    <r>
      <rPr>
        <b/>
        <sz val="20"/>
        <rFont val="TH SarabunIT๙"/>
        <family val="2"/>
      </rPr>
      <t>อันดับ ด่านศุลกากรมุกดาหาร</t>
    </r>
  </si>
  <si>
    <r>
      <t xml:space="preserve">ปีงบประมาณ </t>
    </r>
    <r>
      <rPr>
        <b/>
        <sz val="20"/>
        <rFont val="TH SarabunPSK"/>
        <family val="2"/>
        <charset val="222"/>
      </rPr>
      <t>2569</t>
    </r>
    <r>
      <rPr>
        <b/>
        <sz val="20"/>
        <rFont val="TH SarabunIT๙"/>
        <family val="2"/>
      </rPr>
      <t xml:space="preserve"> ประจำเดือน ตุลาคม </t>
    </r>
    <r>
      <rPr>
        <b/>
        <sz val="20"/>
        <rFont val="TH SarabunPSK"/>
        <family val="2"/>
        <charset val="222"/>
      </rPr>
      <t>2568</t>
    </r>
  </si>
  <si>
    <r>
      <t xml:space="preserve">ที่มา: ฐานข้อมูลสถิติการค้าระหว่างประเทศ (IMTS) </t>
    </r>
    <r>
      <rPr>
        <sz val="18"/>
        <rFont val="TH SarabunPSK"/>
        <family val="2"/>
        <charset val="222"/>
      </rPr>
      <t>2INT025</t>
    </r>
    <r>
      <rPr>
        <sz val="18"/>
        <rFont val="TH SarabunIT๙"/>
        <family val="2"/>
      </rPr>
      <t xml:space="preserve">(ส่งออก) , </t>
    </r>
    <r>
      <rPr>
        <sz val="18"/>
        <rFont val="TH SarabunPSK"/>
        <family val="2"/>
        <charset val="222"/>
      </rPr>
      <t>2INT027</t>
    </r>
    <r>
      <rPr>
        <sz val="18"/>
        <rFont val="TH SarabunIT๙"/>
        <family val="2"/>
      </rPr>
      <t>(นำเข้า) , ระบบ CIS (Customs Information System) กรมศุลกากร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</si>
  <si>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มกราคม </t>
    </r>
    <r>
      <rPr>
        <b/>
        <sz val="20"/>
        <rFont val="TH SarabunPSK"/>
        <family val="2"/>
      </rPr>
      <t>2569</t>
    </r>
  </si>
  <si>
    <t>วงจรรวมที่ใช้ในทางอิเล็กทรอนิกส์</t>
  </si>
  <si>
    <t>เลนส์แว่นตากึ่งสำเร็จรูป</t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</si>
  <si>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กุมภาพันธ์ </t>
    </r>
    <r>
      <rPr>
        <b/>
        <sz val="20"/>
        <rFont val="TH SarabunPSK"/>
        <family val="2"/>
      </rPr>
      <t>2569</t>
    </r>
  </si>
  <si>
    <t>ส่วนประกอบและอุปกรณ์ประกอบที่เหมาะสำหรับใช้กับเครื่องจักร</t>
  </si>
  <si>
    <t>โมดูลจอแสดงผลแบบแบน จะมีจอไวสัมผัสประกอบร่วมอยู่ด้วยหรือไม่ก็ตาม</t>
  </si>
  <si>
    <t>ของและอุปกรณ์ประกอบสำหรับบิลเลียดทุกชนิด</t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</si>
  <si>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มีนาคม </t>
    </r>
    <r>
      <rPr>
        <b/>
        <sz val="20"/>
        <rFont val="TH SarabunPSK"/>
        <family val="2"/>
      </rPr>
      <t>2569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</si>
  <si>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เมษายน </t>
    </r>
    <r>
      <rPr>
        <b/>
        <sz val="20"/>
        <rFont val="TH SarabunPSK"/>
        <family val="2"/>
      </rPr>
      <t>2569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</si>
  <si>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พฤษภาคม </t>
    </r>
    <r>
      <rPr>
        <b/>
        <sz val="20"/>
        <rFont val="TH SarabunPSK"/>
        <family val="2"/>
      </rPr>
      <t>2569</t>
    </r>
  </si>
  <si>
    <t>ลวดและเคเบิลที่หุ้มฉนวน และตัวนำไฟฟ้าอื่น ๆ ที่หุ้มฉนวน</t>
  </si>
  <si>
    <t>แป้น แผง คอนโซล โต๊ะ ตู้ และฐานรองรับอื่น ๆ ที่ติดตั้งด้วยเครื่องอุปกรณ์ ตั้งแต่สองชนิดขึ้นไปเพื่อควบคุมไฟฟ้าหรือเพื่อจ่ายกระแสไฟฟ้า</t>
  </si>
  <si>
    <t>0810</t>
  </si>
  <si>
    <t>ทุเรียน</t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</si>
  <si>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มิ.ย. </t>
    </r>
    <r>
      <rPr>
        <b/>
        <sz val="20"/>
        <rFont val="TH SarabunPSK"/>
        <family val="2"/>
      </rPr>
      <t>2569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</si>
  <si>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ก.ค. </t>
    </r>
    <r>
      <rPr>
        <b/>
        <sz val="20"/>
        <rFont val="TH SarabunPSK"/>
        <family val="2"/>
      </rPr>
      <t>2569</t>
    </r>
  </si>
  <si>
    <r>
      <rPr>
        <b/>
        <sz val="16"/>
        <rFont val="TH SarabunIT๙"/>
        <family val="2"/>
      </rPr>
      <t>ปีงบประมาณ</t>
    </r>
    <r>
      <rPr>
        <b/>
        <sz val="16"/>
        <rFont val="TH SarabunPSK"/>
        <family val="2"/>
      </rPr>
      <t xml:space="preserve"> 2569 </t>
    </r>
    <r>
      <rPr>
        <b/>
        <sz val="16"/>
        <rFont val="TH SarabunIT๙"/>
        <family val="2"/>
      </rPr>
      <t xml:space="preserve">ประจำเดือนกรกฎาคม </t>
    </r>
    <r>
      <rPr>
        <b/>
        <sz val="16"/>
        <rFont val="TH SarabunPSK"/>
        <family val="2"/>
      </rPr>
      <t>2569</t>
    </r>
  </si>
  <si>
    <t>ไฮโดรเจน แรร์ก๊าซ และอโลหะอื่น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</si>
</sst>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#,##0.000"/>
    <numFmt numFmtId="189" formatCode="#,##0.000,,"/>
    <numFmt numFmtId="190" formatCode="#,##0.00,,"/>
  </numFmts>
  <fonts count="32" x14ac:knownFonts="1">
    <font>
      <sz val="10"/>
      <color rgb="FF000000"/>
      <name val="Times New Roman"/>
      <charset val="204"/>
    </font>
    <font>
      <sz val="11"/>
      <color theme="1"/>
      <name val="Tahoma"/>
      <family val="2"/>
      <scheme val="minor"/>
    </font>
    <font>
      <sz val="16"/>
      <name val="Angsana New"/>
      <family val="1"/>
    </font>
    <font>
      <sz val="10"/>
      <color rgb="FF000000"/>
      <name val="Times New Roman"/>
      <family val="1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00B050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B050"/>
      <name val="TH SarabunPSK"/>
      <family val="2"/>
    </font>
    <font>
      <b/>
      <sz val="16"/>
      <color rgb="FFFF0000"/>
      <name val="TH SarabunPSK"/>
      <family val="2"/>
    </font>
    <font>
      <b/>
      <sz val="20"/>
      <name val="TH SarabunPSK"/>
      <family val="2"/>
    </font>
    <font>
      <sz val="10"/>
      <color rgb="FF000000"/>
      <name val="TH SarabunPSK"/>
      <family val="2"/>
    </font>
    <font>
      <sz val="18"/>
      <name val="TH SarabunPSK"/>
      <family val="2"/>
    </font>
    <font>
      <b/>
      <sz val="16"/>
      <color rgb="FF000000"/>
      <name val="TH SarabunIT๙"/>
      <family val="2"/>
    </font>
    <font>
      <b/>
      <sz val="16"/>
      <name val="TH SarabunIT๙"/>
      <family val="2"/>
    </font>
    <font>
      <sz val="16"/>
      <color rgb="FF000000"/>
      <name val="TH SarabunIT๙"/>
      <family val="2"/>
    </font>
    <font>
      <sz val="16"/>
      <name val="TH SarabunIT๙"/>
      <family val="2"/>
    </font>
    <font>
      <b/>
      <sz val="20"/>
      <name val="TH SarabunIT๙"/>
      <family val="2"/>
    </font>
    <font>
      <sz val="10"/>
      <color rgb="FF000000"/>
      <name val="TH SarabunIT๙"/>
      <family val="2"/>
    </font>
    <font>
      <sz val="18"/>
      <name val="TH SarabunIT๙"/>
      <family val="2"/>
    </font>
    <font>
      <sz val="10"/>
      <color rgb="FF000000"/>
      <name val="Times New Roman"/>
      <family val="1"/>
    </font>
    <font>
      <sz val="16"/>
      <color theme="1"/>
      <name val="TH SarabunIT๙"/>
      <family val="2"/>
    </font>
    <font>
      <b/>
      <sz val="18"/>
      <name val="TH SarabunIT๙"/>
      <family val="2"/>
    </font>
    <font>
      <b/>
      <sz val="18"/>
      <name val="TH SarabunPSK"/>
      <family val="2"/>
      <charset val="222"/>
    </font>
    <font>
      <b/>
      <sz val="20"/>
      <name val="TH SarabunPSK"/>
      <family val="2"/>
      <charset val="222"/>
    </font>
    <font>
      <sz val="18"/>
      <name val="TH SarabunPSK"/>
      <family val="2"/>
      <charset val="222"/>
    </font>
    <font>
      <b/>
      <sz val="16"/>
      <name val="TH SarabunIT๙"/>
      <family val="2"/>
      <charset val="222"/>
    </font>
    <font>
      <sz val="10"/>
      <name val="TH SarabunPSK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E699"/>
      </patternFill>
    </fill>
    <fill>
      <patternFill patternType="solid">
        <fgColor rgb="FFFFFFFF"/>
      </patternFill>
    </fill>
    <fill>
      <patternFill patternType="solid">
        <fgColor rgb="FFFF9BE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6633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6633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87" fontId="24" fillId="0" borderId="0" applyFont="0" applyFill="0" applyBorder="0" applyAlignment="0" applyProtection="0"/>
  </cellStyleXfs>
  <cellXfs count="104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1" fontId="5" fillId="0" borderId="35" xfId="0" applyNumberFormat="1" applyFont="1" applyBorder="1" applyAlignment="1">
      <alignment horizontal="center" vertical="top" shrinkToFit="1"/>
    </xf>
    <xf numFmtId="189" fontId="8" fillId="3" borderId="9" xfId="0" applyNumberFormat="1" applyFont="1" applyFill="1" applyBorder="1" applyAlignment="1">
      <alignment horizontal="right" vertical="top" wrapText="1"/>
    </xf>
    <xf numFmtId="189" fontId="9" fillId="3" borderId="9" xfId="0" applyNumberFormat="1" applyFont="1" applyFill="1" applyBorder="1" applyAlignment="1">
      <alignment horizontal="right" vertical="top" wrapText="1"/>
    </xf>
    <xf numFmtId="10" fontId="9" fillId="0" borderId="9" xfId="0" applyNumberFormat="1" applyFont="1" applyBorder="1" applyAlignment="1">
      <alignment horizontal="right" vertical="top" shrinkToFit="1"/>
    </xf>
    <xf numFmtId="10" fontId="10" fillId="0" borderId="9" xfId="0" applyNumberFormat="1" applyFont="1" applyBorder="1" applyAlignment="1">
      <alignment horizontal="right" vertical="top" shrinkToFit="1"/>
    </xf>
    <xf numFmtId="189" fontId="5" fillId="0" borderId="9" xfId="0" applyNumberFormat="1" applyFont="1" applyBorder="1" applyAlignment="1">
      <alignment horizontal="right" vertical="top"/>
    </xf>
    <xf numFmtId="189" fontId="8" fillId="3" borderId="31" xfId="0" applyNumberFormat="1" applyFont="1" applyFill="1" applyBorder="1" applyAlignment="1">
      <alignment horizontal="right" vertical="top" wrapText="1"/>
    </xf>
    <xf numFmtId="189" fontId="5" fillId="0" borderId="31" xfId="0" applyNumberFormat="1" applyFont="1" applyBorder="1" applyAlignment="1">
      <alignment horizontal="right" vertical="top"/>
    </xf>
    <xf numFmtId="0" fontId="4" fillId="0" borderId="36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189" fontId="11" fillId="3" borderId="34" xfId="0" applyNumberFormat="1" applyFont="1" applyFill="1" applyBorder="1" applyAlignment="1">
      <alignment horizontal="right" vertical="top" wrapText="1"/>
    </xf>
    <xf numFmtId="10" fontId="12" fillId="0" borderId="34" xfId="0" applyNumberFormat="1" applyFont="1" applyBorder="1" applyAlignment="1">
      <alignment horizontal="right" vertical="top" shrinkToFit="1"/>
    </xf>
    <xf numFmtId="189" fontId="4" fillId="0" borderId="34" xfId="0" applyNumberFormat="1" applyFont="1" applyBorder="1" applyAlignment="1">
      <alignment horizontal="right" vertical="top" shrinkToFit="1"/>
    </xf>
    <xf numFmtId="0" fontId="5" fillId="0" borderId="10" xfId="0" applyFont="1" applyBorder="1" applyAlignment="1">
      <alignment horizontal="left" vertical="center" wrapText="1"/>
    </xf>
    <xf numFmtId="188" fontId="4" fillId="0" borderId="10" xfId="0" applyNumberFormat="1" applyFont="1" applyBorder="1" applyAlignment="1">
      <alignment horizontal="right" vertical="top" shrinkToFit="1"/>
    </xf>
    <xf numFmtId="0" fontId="15" fillId="0" borderId="0" xfId="0" applyFont="1" applyAlignment="1">
      <alignment horizontal="left" vertical="top"/>
    </xf>
    <xf numFmtId="0" fontId="6" fillId="0" borderId="0" xfId="0" applyFont="1" applyAlignment="1">
      <alignment vertical="top" wrapText="1"/>
    </xf>
    <xf numFmtId="1" fontId="5" fillId="0" borderId="9" xfId="0" applyNumberFormat="1" applyFont="1" applyBorder="1" applyAlignment="1">
      <alignment horizontal="center" vertical="top" shrinkToFit="1"/>
    </xf>
    <xf numFmtId="0" fontId="7" fillId="0" borderId="9" xfId="0" applyFont="1" applyBorder="1" applyAlignment="1">
      <alignment horizontal="center" vertical="top" wrapText="1"/>
    </xf>
    <xf numFmtId="189" fontId="8" fillId="0" borderId="9" xfId="0" applyNumberFormat="1" applyFont="1" applyBorder="1" applyAlignment="1">
      <alignment horizontal="right" vertical="top" wrapText="1"/>
    </xf>
    <xf numFmtId="10" fontId="7" fillId="0" borderId="9" xfId="2" applyNumberFormat="1" applyFont="1" applyFill="1" applyBorder="1" applyAlignment="1">
      <alignment horizontal="center" vertical="top" wrapText="1"/>
    </xf>
    <xf numFmtId="10" fontId="7" fillId="0" borderId="8" xfId="2" applyNumberFormat="1" applyFont="1" applyFill="1" applyBorder="1" applyAlignment="1">
      <alignment horizontal="center" vertical="top" wrapText="1"/>
    </xf>
    <xf numFmtId="190" fontId="8" fillId="3" borderId="9" xfId="0" applyNumberFormat="1" applyFont="1" applyFill="1" applyBorder="1" applyAlignment="1">
      <alignment horizontal="right" vertical="top" wrapText="1"/>
    </xf>
    <xf numFmtId="190" fontId="11" fillId="3" borderId="34" xfId="0" applyNumberFormat="1" applyFont="1" applyFill="1" applyBorder="1" applyAlignment="1">
      <alignment horizontal="right" vertical="top" wrapText="1"/>
    </xf>
    <xf numFmtId="190" fontId="9" fillId="3" borderId="9" xfId="0" applyNumberFormat="1" applyFont="1" applyFill="1" applyBorder="1" applyAlignment="1">
      <alignment horizontal="right" vertical="top" wrapText="1"/>
    </xf>
    <xf numFmtId="190" fontId="12" fillId="3" borderId="34" xfId="0" applyNumberFormat="1" applyFont="1" applyFill="1" applyBorder="1" applyAlignment="1">
      <alignment horizontal="right" vertical="top" wrapText="1"/>
    </xf>
    <xf numFmtId="9" fontId="7" fillId="0" borderId="9" xfId="2" applyFont="1" applyFill="1" applyBorder="1" applyAlignment="1">
      <alignment horizontal="center" vertical="top" wrapText="1"/>
    </xf>
    <xf numFmtId="0" fontId="19" fillId="0" borderId="35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35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 indent="1"/>
    </xf>
    <xf numFmtId="0" fontId="18" fillId="0" borderId="32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left" vertical="top" wrapText="1"/>
    </xf>
    <xf numFmtId="16" fontId="20" fillId="0" borderId="30" xfId="0" quotePrefix="1" applyNumberFormat="1" applyFont="1" applyBorder="1" applyAlignment="1">
      <alignment horizontal="left" vertical="top" wrapText="1"/>
    </xf>
    <xf numFmtId="0" fontId="20" fillId="0" borderId="32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16" fontId="20" fillId="0" borderId="32" xfId="0" quotePrefix="1" applyNumberFormat="1" applyFont="1" applyBorder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top"/>
    </xf>
    <xf numFmtId="0" fontId="18" fillId="0" borderId="29" xfId="0" applyFont="1" applyBorder="1" applyAlignment="1">
      <alignment horizontal="center" vertical="top" wrapText="1"/>
    </xf>
    <xf numFmtId="0" fontId="18" fillId="2" borderId="25" xfId="0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28" xfId="0" applyFont="1" applyFill="1" applyBorder="1" applyAlignment="1">
      <alignment horizontal="center" vertical="top" wrapText="1"/>
    </xf>
    <xf numFmtId="0" fontId="18" fillId="4" borderId="21" xfId="0" applyFont="1" applyFill="1" applyBorder="1" applyAlignment="1">
      <alignment horizontal="center" vertical="top" wrapText="1"/>
    </xf>
    <xf numFmtId="0" fontId="18" fillId="4" borderId="22" xfId="0" applyFont="1" applyFill="1" applyBorder="1" applyAlignment="1">
      <alignment horizontal="center" vertical="top" wrapText="1"/>
    </xf>
    <xf numFmtId="0" fontId="20" fillId="0" borderId="9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top"/>
    </xf>
    <xf numFmtId="0" fontId="25" fillId="0" borderId="9" xfId="5" applyNumberFormat="1" applyFont="1" applyBorder="1" applyAlignment="1">
      <alignment horizontal="left" vertical="top" wrapText="1"/>
    </xf>
    <xf numFmtId="9" fontId="10" fillId="0" borderId="9" xfId="2" applyFont="1" applyFill="1" applyBorder="1" applyAlignment="1">
      <alignment horizontal="center" vertical="top" wrapText="1"/>
    </xf>
    <xf numFmtId="190" fontId="10" fillId="3" borderId="9" xfId="0" applyNumberFormat="1" applyFont="1" applyFill="1" applyBorder="1" applyAlignment="1">
      <alignment horizontal="right" vertical="top" wrapText="1"/>
    </xf>
    <xf numFmtId="190" fontId="13" fillId="3" borderId="34" xfId="0" applyNumberFormat="1" applyFont="1" applyFill="1" applyBorder="1" applyAlignment="1">
      <alignment horizontal="right" vertical="top" wrapText="1"/>
    </xf>
    <xf numFmtId="10" fontId="10" fillId="0" borderId="9" xfId="2" applyNumberFormat="1" applyFont="1" applyFill="1" applyBorder="1" applyAlignment="1">
      <alignment horizontal="center" vertical="top" wrapText="1"/>
    </xf>
    <xf numFmtId="40" fontId="30" fillId="0" borderId="0" xfId="0" applyNumberFormat="1" applyFont="1" applyAlignment="1">
      <alignment horizontal="center" vertical="top" wrapText="1"/>
    </xf>
    <xf numFmtId="40" fontId="30" fillId="2" borderId="28" xfId="0" applyNumberFormat="1" applyFont="1" applyFill="1" applyBorder="1" applyAlignment="1">
      <alignment horizontal="center" vertical="top" wrapText="1"/>
    </xf>
    <xf numFmtId="40" fontId="31" fillId="0" borderId="0" xfId="0" applyNumberFormat="1" applyFont="1" applyAlignment="1">
      <alignment horizontal="left" vertical="top"/>
    </xf>
    <xf numFmtId="1" fontId="5" fillId="0" borderId="9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189" fontId="8" fillId="0" borderId="9" xfId="0" applyNumberFormat="1" applyFont="1" applyBorder="1" applyAlignment="1">
      <alignment horizontal="right" vertical="center" wrapText="1"/>
    </xf>
    <xf numFmtId="9" fontId="7" fillId="0" borderId="9" xfId="2" applyFont="1" applyFill="1" applyBorder="1" applyAlignment="1">
      <alignment horizontal="center" vertical="center" wrapText="1"/>
    </xf>
    <xf numFmtId="10" fontId="7" fillId="0" borderId="8" xfId="2" applyNumberFormat="1" applyFont="1" applyFill="1" applyBorder="1" applyAlignment="1">
      <alignment horizontal="center" vertical="center" wrapText="1"/>
    </xf>
    <xf numFmtId="0" fontId="25" fillId="0" borderId="9" xfId="5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9" fontId="10" fillId="0" borderId="9" xfId="2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27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8" fillId="0" borderId="1" xfId="0" applyFont="1" applyBorder="1" applyAlignment="1">
      <alignment horizontal="right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2" borderId="5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4" borderId="4" xfId="0" applyFont="1" applyFill="1" applyBorder="1" applyAlignment="1">
      <alignment horizontal="center" vertical="top" wrapText="1"/>
    </xf>
    <xf numFmtId="0" fontId="18" fillId="4" borderId="5" xfId="0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37" xfId="0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top" wrapText="1"/>
    </xf>
    <xf numFmtId="0" fontId="18" fillId="4" borderId="14" xfId="0" applyFont="1" applyFill="1" applyBorder="1" applyAlignment="1">
      <alignment horizontal="center" vertical="top" wrapText="1"/>
    </xf>
    <xf numFmtId="0" fontId="18" fillId="4" borderId="18" xfId="0" applyFont="1" applyFill="1" applyBorder="1" applyAlignment="1">
      <alignment horizontal="center" vertical="top" wrapText="1"/>
    </xf>
  </cellXfs>
  <cellStyles count="6">
    <cellStyle name="Comma 2" xfId="4" xr:uid="{00000000-0005-0000-0000-000000000000}"/>
    <cellStyle name="Normal 2" xfId="1" xr:uid="{00000000-0005-0000-0000-000002000000}"/>
    <cellStyle name="Normal 3" xfId="3" xr:uid="{00000000-0005-0000-0000-000003000000}"/>
    <cellStyle name="จุลภาค" xfId="5" builtinId="3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  <colors>
    <mruColors>
      <color rgb="FFFF9BE0"/>
      <color rgb="FFFC80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P20"/>
  <sheetViews>
    <sheetView topLeftCell="A10" zoomScaleNormal="100" zoomScaleSheetLayoutView="90" workbookViewId="0">
      <selection activeCell="C23" sqref="C23"/>
    </sheetView>
  </sheetViews>
  <sheetFormatPr defaultColWidth="9" defaultRowHeight="24.6" x14ac:dyDescent="0.25"/>
  <cols>
    <col min="1" max="1" width="2.77734375" style="1" customWidth="1"/>
    <col min="2" max="2" width="14.44140625" style="1" customWidth="1"/>
    <col min="3" max="3" width="16" style="1" customWidth="1"/>
    <col min="4" max="4" width="18" style="1" customWidth="1"/>
    <col min="5" max="5" width="16.33203125" style="1" customWidth="1"/>
    <col min="6" max="6" width="15.44140625" style="1" bestFit="1" customWidth="1"/>
    <col min="7" max="7" width="15.33203125" style="1" customWidth="1"/>
    <col min="8" max="9" width="17.33203125" style="1" customWidth="1"/>
    <col min="10" max="10" width="16" style="1" customWidth="1"/>
    <col min="11" max="11" width="15.44140625" style="1" customWidth="1"/>
    <col min="12" max="12" width="15" style="1" customWidth="1"/>
    <col min="13" max="13" width="17.33203125" style="1" customWidth="1"/>
    <col min="14" max="14" width="18" style="1" customWidth="1"/>
    <col min="15" max="15" width="14.77734375" style="1" customWidth="1"/>
    <col min="16" max="16" width="16.6640625" style="1" customWidth="1"/>
    <col min="17" max="17" width="19.33203125" style="1" customWidth="1"/>
    <col min="18" max="18" width="6.77734375" style="1" customWidth="1"/>
    <col min="19" max="19" width="6.44140625" style="1" customWidth="1"/>
    <col min="20" max="16384" width="9" style="1"/>
  </cols>
  <sheetData>
    <row r="1" spans="2:16" ht="21.75" customHeight="1" x14ac:dyDescent="0.25"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2:16" ht="21.75" customHeight="1" x14ac:dyDescent="0.25">
      <c r="B2" s="76" t="s">
        <v>93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2:16" ht="21.75" customHeight="1" x14ac:dyDescent="0.25">
      <c r="B3" s="77" t="s">
        <v>13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2:16" x14ac:dyDescent="0.25">
      <c r="B4" s="30"/>
      <c r="C4" s="31"/>
      <c r="D4" s="78" t="s">
        <v>4</v>
      </c>
      <c r="E4" s="79"/>
      <c r="F4" s="79"/>
      <c r="G4" s="80"/>
      <c r="H4" s="81" t="s">
        <v>5</v>
      </c>
      <c r="I4" s="82"/>
      <c r="J4" s="82"/>
      <c r="K4" s="83"/>
      <c r="L4" s="32" t="s">
        <v>6</v>
      </c>
      <c r="M4" s="84" t="s">
        <v>14</v>
      </c>
      <c r="N4" s="85"/>
      <c r="O4" s="85"/>
      <c r="P4" s="86"/>
    </row>
    <row r="5" spans="2:16" ht="43.5" customHeight="1" x14ac:dyDescent="0.25">
      <c r="B5" s="33" t="s">
        <v>47</v>
      </c>
      <c r="C5" s="34" t="s">
        <v>1</v>
      </c>
      <c r="D5" s="35" t="s">
        <v>48</v>
      </c>
      <c r="E5" s="35" t="s">
        <v>49</v>
      </c>
      <c r="F5" s="35" t="s">
        <v>2</v>
      </c>
      <c r="G5" s="35" t="s">
        <v>3</v>
      </c>
      <c r="H5" s="35" t="s">
        <v>50</v>
      </c>
      <c r="I5" s="35" t="s">
        <v>51</v>
      </c>
      <c r="J5" s="35" t="s">
        <v>2</v>
      </c>
      <c r="K5" s="35" t="s">
        <v>3</v>
      </c>
      <c r="L5" s="35" t="s">
        <v>52</v>
      </c>
      <c r="M5" s="35" t="s">
        <v>53</v>
      </c>
      <c r="N5" s="35" t="s">
        <v>54</v>
      </c>
      <c r="O5" s="36" t="s">
        <v>2</v>
      </c>
      <c r="P5" s="37" t="s">
        <v>3</v>
      </c>
    </row>
    <row r="6" spans="2:16" ht="19.5" customHeight="1" x14ac:dyDescent="0.25">
      <c r="B6" s="3">
        <v>68</v>
      </c>
      <c r="C6" s="38" t="s">
        <v>55</v>
      </c>
      <c r="D6" s="25">
        <v>24311343321</v>
      </c>
      <c r="E6" s="25">
        <v>18487225710</v>
      </c>
      <c r="F6" s="27">
        <f>D6-E6</f>
        <v>5824117611</v>
      </c>
      <c r="G6" s="6">
        <f>D6/E6-1</f>
        <v>0.31503470030387803</v>
      </c>
      <c r="H6" s="25">
        <v>16458042082</v>
      </c>
      <c r="I6" s="25">
        <v>9873568970</v>
      </c>
      <c r="J6" s="27">
        <f t="shared" ref="J6:J15" si="0">H6-I6</f>
        <v>6584473112</v>
      </c>
      <c r="K6" s="6">
        <f t="shared" ref="K6:K15" si="1">H6/I6-1</f>
        <v>0.66687872764208778</v>
      </c>
      <c r="L6" s="57">
        <f t="shared" ref="L6:L8" si="2">H6-D6</f>
        <v>-7853301239</v>
      </c>
      <c r="M6" s="25">
        <f t="shared" ref="M6:M7" si="3">D6+H6</f>
        <v>40769385403</v>
      </c>
      <c r="N6" s="25">
        <f t="shared" ref="N6:N7" si="4">E6+I6</f>
        <v>28360794680</v>
      </c>
      <c r="O6" s="27">
        <f t="shared" ref="O6:O8" si="5">M6-N6</f>
        <v>12408590723</v>
      </c>
      <c r="P6" s="6">
        <f t="shared" ref="P6:P8" si="6">M6/N6-1</f>
        <v>0.43752619991817521</v>
      </c>
    </row>
    <row r="7" spans="2:16" ht="19.5" customHeight="1" x14ac:dyDescent="0.25">
      <c r="B7" s="3">
        <v>68</v>
      </c>
      <c r="C7" s="38" t="s">
        <v>56</v>
      </c>
      <c r="D7" s="25">
        <v>30814435023</v>
      </c>
      <c r="E7" s="25">
        <v>26769296701</v>
      </c>
      <c r="F7" s="27">
        <f t="shared" ref="F7:F14" si="7">D7-E7</f>
        <v>4045138322</v>
      </c>
      <c r="G7" s="6">
        <f t="shared" ref="G7:G15" si="8">D7/E7-1</f>
        <v>0.15111111685832546</v>
      </c>
      <c r="H7" s="25">
        <v>15095807394</v>
      </c>
      <c r="I7" s="25">
        <v>12171923030</v>
      </c>
      <c r="J7" s="27">
        <f t="shared" si="0"/>
        <v>2923884364</v>
      </c>
      <c r="K7" s="6">
        <f t="shared" si="1"/>
        <v>0.24021548253250824</v>
      </c>
      <c r="L7" s="57">
        <f t="shared" si="2"/>
        <v>-15718627629</v>
      </c>
      <c r="M7" s="25">
        <f t="shared" si="3"/>
        <v>45910242417</v>
      </c>
      <c r="N7" s="25">
        <f t="shared" si="4"/>
        <v>38941219731</v>
      </c>
      <c r="O7" s="27">
        <f t="shared" si="5"/>
        <v>6969022686</v>
      </c>
      <c r="P7" s="6">
        <f t="shared" si="6"/>
        <v>0.17896261940794211</v>
      </c>
    </row>
    <row r="8" spans="2:16" ht="19.5" customHeight="1" x14ac:dyDescent="0.25">
      <c r="B8" s="3">
        <v>68</v>
      </c>
      <c r="C8" s="38" t="s">
        <v>58</v>
      </c>
      <c r="D8" s="25">
        <v>32280395701.580002</v>
      </c>
      <c r="E8" s="25">
        <v>18276078911.91</v>
      </c>
      <c r="F8" s="27">
        <f t="shared" si="7"/>
        <v>14004316789.670002</v>
      </c>
      <c r="G8" s="6">
        <f t="shared" si="8"/>
        <v>0.76626484582225052</v>
      </c>
      <c r="H8" s="25">
        <v>14870722111.32</v>
      </c>
      <c r="I8" s="25">
        <v>16331706652.299999</v>
      </c>
      <c r="J8" s="57">
        <f t="shared" si="0"/>
        <v>-1460984540.9799995</v>
      </c>
      <c r="K8" s="7">
        <f t="shared" si="1"/>
        <v>-8.945694238111046E-2</v>
      </c>
      <c r="L8" s="57">
        <f t="shared" si="2"/>
        <v>-17409673590.260002</v>
      </c>
      <c r="M8" s="25">
        <f t="shared" ref="M8:N15" si="9">D8+H8</f>
        <v>47151117812.900002</v>
      </c>
      <c r="N8" s="25">
        <f t="shared" si="9"/>
        <v>34607785564.209999</v>
      </c>
      <c r="O8" s="27">
        <f t="shared" si="5"/>
        <v>12543332248.690002</v>
      </c>
      <c r="P8" s="6">
        <f t="shared" si="6"/>
        <v>0.36244249795808425</v>
      </c>
    </row>
    <row r="9" spans="2:16" ht="19.5" customHeight="1" x14ac:dyDescent="0.25">
      <c r="B9" s="3">
        <v>69</v>
      </c>
      <c r="C9" s="38" t="s">
        <v>57</v>
      </c>
      <c r="D9" s="25">
        <v>24817179314.23991</v>
      </c>
      <c r="E9" s="25">
        <v>17549081345.980042</v>
      </c>
      <c r="F9" s="27">
        <f t="shared" si="7"/>
        <v>7268097968.2598686</v>
      </c>
      <c r="G9" s="6">
        <f t="shared" si="8"/>
        <v>0.41415831546787873</v>
      </c>
      <c r="H9" s="4">
        <v>17358365220.97002</v>
      </c>
      <c r="I9" s="4">
        <v>9716021178.9799862</v>
      </c>
      <c r="J9" s="27">
        <f t="shared" si="0"/>
        <v>7642344041.9900341</v>
      </c>
      <c r="K9" s="6">
        <f t="shared" si="1"/>
        <v>0.78657136508962888</v>
      </c>
      <c r="L9" s="57">
        <f t="shared" ref="L9:L15" si="10">H9-D9</f>
        <v>-7458814093.2698898</v>
      </c>
      <c r="M9" s="25">
        <f t="shared" si="9"/>
        <v>42175544535.20993</v>
      </c>
      <c r="N9" s="25">
        <f t="shared" si="9"/>
        <v>27265102524.96003</v>
      </c>
      <c r="O9" s="27">
        <f t="shared" ref="O9:O15" si="11">M9-N9</f>
        <v>14910442010.249901</v>
      </c>
      <c r="P9" s="6">
        <f t="shared" ref="P9:P15" si="12">M9/N9-1</f>
        <v>0.5468690974699264</v>
      </c>
    </row>
    <row r="10" spans="2:16" ht="19.5" customHeight="1" x14ac:dyDescent="0.25">
      <c r="B10" s="3">
        <v>69</v>
      </c>
      <c r="C10" s="39" t="s">
        <v>59</v>
      </c>
      <c r="D10" s="25">
        <v>23562324811.359993</v>
      </c>
      <c r="E10" s="25">
        <v>17204630089.239998</v>
      </c>
      <c r="F10" s="27">
        <f t="shared" si="7"/>
        <v>6357694722.1199951</v>
      </c>
      <c r="G10" s="6">
        <f t="shared" si="8"/>
        <v>0.36953393877943252</v>
      </c>
      <c r="H10" s="4">
        <v>14373116564.659992</v>
      </c>
      <c r="I10" s="4">
        <v>14545713278.419996</v>
      </c>
      <c r="J10" s="57">
        <f t="shared" si="0"/>
        <v>-172596713.76000404</v>
      </c>
      <c r="K10" s="7">
        <f t="shared" si="1"/>
        <v>-1.1865813003207548E-2</v>
      </c>
      <c r="L10" s="57">
        <f t="shared" si="10"/>
        <v>-9189208246.7000008</v>
      </c>
      <c r="M10" s="25">
        <f t="shared" si="9"/>
        <v>37935441376.019989</v>
      </c>
      <c r="N10" s="25">
        <f t="shared" si="9"/>
        <v>31750343367.659996</v>
      </c>
      <c r="O10" s="27">
        <f t="shared" si="11"/>
        <v>6185098008.359993</v>
      </c>
      <c r="P10" s="6">
        <f t="shared" si="12"/>
        <v>0.19480412972982086</v>
      </c>
    </row>
    <row r="11" spans="2:16" ht="19.5" customHeight="1" x14ac:dyDescent="0.25">
      <c r="B11" s="3">
        <v>69</v>
      </c>
      <c r="C11" s="38" t="s">
        <v>60</v>
      </c>
      <c r="D11" s="25">
        <v>31881607764.470005</v>
      </c>
      <c r="E11" s="25">
        <v>19784987565.490002</v>
      </c>
      <c r="F11" s="27">
        <f t="shared" si="7"/>
        <v>12096620198.980003</v>
      </c>
      <c r="G11" s="6">
        <f t="shared" si="8"/>
        <v>0.61140398289052023</v>
      </c>
      <c r="H11" s="4">
        <v>22252354074.679996</v>
      </c>
      <c r="I11" s="4">
        <v>16057051780.159988</v>
      </c>
      <c r="J11" s="27">
        <f t="shared" si="0"/>
        <v>6195302294.5200081</v>
      </c>
      <c r="K11" s="6">
        <f t="shared" si="1"/>
        <v>0.38583062316426564</v>
      </c>
      <c r="L11" s="57">
        <f t="shared" si="10"/>
        <v>-9629253689.7900085</v>
      </c>
      <c r="M11" s="25">
        <f t="shared" si="9"/>
        <v>54133961839.150002</v>
      </c>
      <c r="N11" s="25">
        <f t="shared" si="9"/>
        <v>35842039345.649994</v>
      </c>
      <c r="O11" s="27">
        <f t="shared" si="11"/>
        <v>18291922493.500008</v>
      </c>
      <c r="P11" s="6">
        <f t="shared" si="12"/>
        <v>0.5103482621928439</v>
      </c>
    </row>
    <row r="12" spans="2:16" ht="19.5" customHeight="1" x14ac:dyDescent="0.25">
      <c r="B12" s="3">
        <v>69</v>
      </c>
      <c r="C12" s="38" t="s">
        <v>61</v>
      </c>
      <c r="D12" s="25">
        <v>34529581181.149971</v>
      </c>
      <c r="E12" s="25">
        <v>19709286377.899925</v>
      </c>
      <c r="F12" s="27">
        <f t="shared" si="7"/>
        <v>14820294803.250046</v>
      </c>
      <c r="G12" s="6">
        <f t="shared" si="8"/>
        <v>0.75194476954112766</v>
      </c>
      <c r="H12" s="8">
        <v>20058875844.030003</v>
      </c>
      <c r="I12" s="4">
        <v>12980000760.349985</v>
      </c>
      <c r="J12" s="27">
        <f t="shared" si="0"/>
        <v>7078875083.6800175</v>
      </c>
      <c r="K12" s="6">
        <f t="shared" si="1"/>
        <v>0.54536784815173966</v>
      </c>
      <c r="L12" s="57">
        <f t="shared" si="10"/>
        <v>-14470705337.119968</v>
      </c>
      <c r="M12" s="25">
        <f t="shared" si="9"/>
        <v>54588457025.179977</v>
      </c>
      <c r="N12" s="25">
        <f t="shared" si="9"/>
        <v>32689287138.249908</v>
      </c>
      <c r="O12" s="27">
        <f t="shared" si="11"/>
        <v>21899169886.930069</v>
      </c>
      <c r="P12" s="6">
        <f t="shared" si="12"/>
        <v>0.66991885734044443</v>
      </c>
    </row>
    <row r="13" spans="2:16" ht="19.5" customHeight="1" x14ac:dyDescent="0.25">
      <c r="B13" s="3">
        <v>69</v>
      </c>
      <c r="C13" s="40" t="s">
        <v>62</v>
      </c>
      <c r="D13" s="25">
        <v>30888871070.919952</v>
      </c>
      <c r="E13" s="25">
        <v>24704203848.100033</v>
      </c>
      <c r="F13" s="27">
        <f t="shared" si="7"/>
        <v>6184667222.8199196</v>
      </c>
      <c r="G13" s="6">
        <f t="shared" si="8"/>
        <v>0.25034877710886327</v>
      </c>
      <c r="H13" s="10">
        <v>22359447072.45998</v>
      </c>
      <c r="I13" s="9">
        <v>18560894484.800037</v>
      </c>
      <c r="J13" s="27">
        <f t="shared" si="0"/>
        <v>3798552587.6599426</v>
      </c>
      <c r="K13" s="6">
        <f t="shared" si="1"/>
        <v>0.20465353061355263</v>
      </c>
      <c r="L13" s="57">
        <f t="shared" si="10"/>
        <v>-8529423998.4599724</v>
      </c>
      <c r="M13" s="25">
        <f t="shared" si="9"/>
        <v>53248318143.379929</v>
      </c>
      <c r="N13" s="25">
        <f t="shared" si="9"/>
        <v>43265098332.90007</v>
      </c>
      <c r="O13" s="27">
        <f t="shared" si="11"/>
        <v>9983219810.4798584</v>
      </c>
      <c r="P13" s="6">
        <f t="shared" si="12"/>
        <v>0.23074533966535138</v>
      </c>
    </row>
    <row r="14" spans="2:16" ht="19.5" customHeight="1" x14ac:dyDescent="0.25">
      <c r="B14" s="3">
        <v>69</v>
      </c>
      <c r="C14" s="41" t="s">
        <v>63</v>
      </c>
      <c r="D14" s="25">
        <v>34672077590.919998</v>
      </c>
      <c r="E14" s="25">
        <v>26660116496.879894</v>
      </c>
      <c r="F14" s="27">
        <f t="shared" si="7"/>
        <v>8011961094.0401039</v>
      </c>
      <c r="G14" s="6">
        <f t="shared" si="8"/>
        <v>0.30052235874429756</v>
      </c>
      <c r="H14" s="8">
        <v>22700895136.740002</v>
      </c>
      <c r="I14" s="4">
        <v>20823679226.34</v>
      </c>
      <c r="J14" s="27">
        <f t="shared" si="0"/>
        <v>1877215910.4000015</v>
      </c>
      <c r="K14" s="6">
        <f t="shared" si="1"/>
        <v>9.014813808817701E-2</v>
      </c>
      <c r="L14" s="57">
        <f t="shared" si="10"/>
        <v>-11971182454.179996</v>
      </c>
      <c r="M14" s="25">
        <f t="shared" si="9"/>
        <v>57372972727.660004</v>
      </c>
      <c r="N14" s="25">
        <f t="shared" si="9"/>
        <v>47483795723.219894</v>
      </c>
      <c r="O14" s="27">
        <f t="shared" si="11"/>
        <v>9889177004.4401093</v>
      </c>
      <c r="P14" s="6">
        <f t="shared" si="12"/>
        <v>0.20826424791487841</v>
      </c>
    </row>
    <row r="15" spans="2:16" ht="19.5" customHeight="1" x14ac:dyDescent="0.25">
      <c r="B15" s="3">
        <v>69</v>
      </c>
      <c r="C15" s="42" t="s">
        <v>64</v>
      </c>
      <c r="D15" s="25">
        <v>27188373797.569973</v>
      </c>
      <c r="E15" s="25">
        <v>22675962424.920017</v>
      </c>
      <c r="F15" s="27">
        <f>D15-E15</f>
        <v>4512411372.6499557</v>
      </c>
      <c r="G15" s="6">
        <f t="shared" si="8"/>
        <v>0.19899536293511355</v>
      </c>
      <c r="H15" s="8">
        <v>21459452465.160023</v>
      </c>
      <c r="I15" s="4">
        <v>15217170089.950016</v>
      </c>
      <c r="J15" s="27">
        <f t="shared" si="0"/>
        <v>6242282375.2100067</v>
      </c>
      <c r="K15" s="6">
        <f t="shared" si="1"/>
        <v>0.41021309075940748</v>
      </c>
      <c r="L15" s="57">
        <f t="shared" si="10"/>
        <v>-5728921332.4099503</v>
      </c>
      <c r="M15" s="25">
        <f t="shared" si="9"/>
        <v>48647826262.729996</v>
      </c>
      <c r="N15" s="25">
        <f t="shared" si="9"/>
        <v>37893132514.870033</v>
      </c>
      <c r="O15" s="27">
        <f t="shared" si="11"/>
        <v>10754693747.859962</v>
      </c>
      <c r="P15" s="6">
        <f t="shared" si="12"/>
        <v>0.28381643411611868</v>
      </c>
    </row>
    <row r="16" spans="2:16" ht="19.5" customHeight="1" x14ac:dyDescent="0.25">
      <c r="B16" s="3">
        <v>69</v>
      </c>
      <c r="C16" s="38" t="s">
        <v>65</v>
      </c>
      <c r="D16" s="25"/>
      <c r="E16" s="25"/>
      <c r="F16" s="27"/>
      <c r="G16" s="6"/>
      <c r="H16" s="8"/>
      <c r="I16" s="4"/>
      <c r="J16" s="5"/>
      <c r="K16" s="6"/>
      <c r="L16" s="57"/>
      <c r="M16" s="4"/>
      <c r="N16" s="4"/>
      <c r="O16" s="5"/>
      <c r="P16" s="6"/>
    </row>
    <row r="17" spans="2:16" ht="19.5" customHeight="1" thickBot="1" x14ac:dyDescent="0.3">
      <c r="B17" s="3">
        <v>69</v>
      </c>
      <c r="C17" s="43" t="s">
        <v>66</v>
      </c>
      <c r="D17" s="25"/>
      <c r="E17" s="25"/>
      <c r="F17" s="27"/>
      <c r="G17" s="6"/>
      <c r="H17" s="10"/>
      <c r="I17" s="9"/>
      <c r="J17" s="5"/>
      <c r="K17" s="6"/>
      <c r="L17" s="57"/>
      <c r="M17" s="4"/>
      <c r="N17" s="4"/>
      <c r="O17" s="5"/>
      <c r="P17" s="6"/>
    </row>
    <row r="18" spans="2:16" ht="21.75" customHeight="1" thickBot="1" x14ac:dyDescent="0.3">
      <c r="B18" s="11"/>
      <c r="C18" s="12" t="s">
        <v>15</v>
      </c>
      <c r="D18" s="26">
        <f>SUM(D6:D17)</f>
        <v>294946189576.20978</v>
      </c>
      <c r="E18" s="26">
        <f>SUM(E6:E17)</f>
        <v>211820869471.41989</v>
      </c>
      <c r="F18" s="28">
        <f>SUM(F6:F17)</f>
        <v>83125320104.789886</v>
      </c>
      <c r="G18" s="14">
        <f>D18/E18-1</f>
        <v>0.39243215416980259</v>
      </c>
      <c r="H18" s="15">
        <f>SUM(H6:H17)</f>
        <v>186987077966.02002</v>
      </c>
      <c r="I18" s="13">
        <f>SUM(I6:I17)</f>
        <v>146277729451.30002</v>
      </c>
      <c r="J18" s="28">
        <f>SUM(J6:J17)</f>
        <v>40709348514.720009</v>
      </c>
      <c r="K18" s="14">
        <f t="shared" ref="K18" si="13">H18/I18-1</f>
        <v>0.27830175288763481</v>
      </c>
      <c r="L18" s="58">
        <f>H18-D18</f>
        <v>-107959111610.18976</v>
      </c>
      <c r="M18" s="26">
        <f>SUM(M6:M17)</f>
        <v>481933267542.22986</v>
      </c>
      <c r="N18" s="26">
        <f>SUM(N6:N17)</f>
        <v>358098598922.71997</v>
      </c>
      <c r="O18" s="28">
        <f>SUM(O6:O17)</f>
        <v>123834668619.50989</v>
      </c>
      <c r="P18" s="14">
        <f t="shared" ref="P18" si="14">M18/N18-1</f>
        <v>0.3458116535279554</v>
      </c>
    </row>
    <row r="19" spans="2:16" ht="21.75" customHeight="1" x14ac:dyDescent="0.25">
      <c r="B19" s="16"/>
      <c r="C19" s="16"/>
      <c r="D19" s="16"/>
      <c r="E19" s="17"/>
      <c r="F19" s="16"/>
      <c r="G19" s="16"/>
      <c r="H19" s="16"/>
      <c r="I19" s="17"/>
      <c r="J19" s="16"/>
      <c r="K19" s="16"/>
      <c r="L19" s="16"/>
      <c r="M19" s="16"/>
      <c r="N19" s="16"/>
      <c r="O19" s="16"/>
      <c r="P19" s="16"/>
    </row>
    <row r="20" spans="2:16" ht="27" x14ac:dyDescent="0.25">
      <c r="B20" s="75" t="s">
        <v>73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</row>
  </sheetData>
  <mergeCells count="7">
    <mergeCell ref="B1:P1"/>
    <mergeCell ref="B20:P20"/>
    <mergeCell ref="B2:P2"/>
    <mergeCell ref="B3:P3"/>
    <mergeCell ref="D4:G4"/>
    <mergeCell ref="H4:K4"/>
    <mergeCell ref="M4:P4"/>
  </mergeCells>
  <pageMargins left="0.118110236220472" right="0.118110236220472" top="0.74803149606299202" bottom="0.74803149606299202" header="0.31496062992126" footer="0.31496062992126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74C83-4B72-4055-85F7-63AEE2ACDB90}">
  <dimension ref="A1:N17"/>
  <sheetViews>
    <sheetView tabSelected="1" topLeftCell="F1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7.44140625" style="18" customWidth="1"/>
    <col min="4" max="4" width="18.77734375" style="18" customWidth="1"/>
    <col min="5" max="5" width="17.109375" style="18" customWidth="1"/>
    <col min="6" max="6" width="18.77734375" style="62" customWidth="1"/>
    <col min="7" max="7" width="2" style="18" customWidth="1"/>
    <col min="8" max="8" width="6.77734375" style="18" customWidth="1"/>
    <col min="9" max="9" width="11.6640625" style="18" customWidth="1"/>
    <col min="10" max="10" width="39.44140625" style="18" bestFit="1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92</v>
      </c>
      <c r="B2" s="89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60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61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s="70" customFormat="1" ht="63" x14ac:dyDescent="0.25">
      <c r="A6" s="63">
        <v>1</v>
      </c>
      <c r="B6" s="64">
        <v>8517</v>
      </c>
      <c r="C6" s="65" t="s">
        <v>39</v>
      </c>
      <c r="D6" s="66">
        <v>3874342804.5000019</v>
      </c>
      <c r="E6" s="66">
        <v>2761155260.8900003</v>
      </c>
      <c r="F6" s="67">
        <f>D6/E6-1</f>
        <v>0.40316006831545903</v>
      </c>
      <c r="G6" s="68"/>
      <c r="H6" s="63">
        <v>1</v>
      </c>
      <c r="I6" s="72">
        <v>8471</v>
      </c>
      <c r="J6" s="69" t="s">
        <v>40</v>
      </c>
      <c r="K6" s="66">
        <v>10193634233.290001</v>
      </c>
      <c r="L6" s="66">
        <v>9078453047.4200001</v>
      </c>
      <c r="M6" s="67">
        <f>K6/L6-1</f>
        <v>0.1228382390749847</v>
      </c>
    </row>
    <row r="7" spans="1:14" s="70" customFormat="1" ht="42" x14ac:dyDescent="0.25">
      <c r="A7" s="63">
        <v>2</v>
      </c>
      <c r="B7" s="64">
        <v>8471</v>
      </c>
      <c r="C7" s="65" t="s">
        <v>40</v>
      </c>
      <c r="D7" s="66">
        <v>3556246991.670001</v>
      </c>
      <c r="E7" s="66">
        <v>2078465261.4999998</v>
      </c>
      <c r="F7" s="67">
        <f t="shared" ref="F7:F15" si="0">D7/E7-1</f>
        <v>0.71099659808771909</v>
      </c>
      <c r="G7" s="68"/>
      <c r="H7" s="63">
        <v>2</v>
      </c>
      <c r="I7" s="73">
        <v>8534</v>
      </c>
      <c r="J7" s="69" t="s">
        <v>27</v>
      </c>
      <c r="K7" s="66">
        <v>1359286331.3500001</v>
      </c>
      <c r="L7" s="66">
        <v>105757878.19999999</v>
      </c>
      <c r="M7" s="67">
        <f t="shared" ref="M7:M14" si="1">K7/L7-1</f>
        <v>11.85281394147713</v>
      </c>
    </row>
    <row r="8" spans="1:14" s="70" customFormat="1" ht="42" x14ac:dyDescent="0.25">
      <c r="A8" s="63">
        <v>3</v>
      </c>
      <c r="B8" s="64">
        <v>8534</v>
      </c>
      <c r="C8" s="65" t="s">
        <v>27</v>
      </c>
      <c r="D8" s="66">
        <v>2296185425.46</v>
      </c>
      <c r="E8" s="66">
        <v>1363874692.6900001</v>
      </c>
      <c r="F8" s="67">
        <f t="shared" si="0"/>
        <v>0.68357506577908778</v>
      </c>
      <c r="G8" s="68"/>
      <c r="H8" s="63">
        <v>3</v>
      </c>
      <c r="I8" s="72">
        <v>8517</v>
      </c>
      <c r="J8" s="69" t="s">
        <v>39</v>
      </c>
      <c r="K8" s="66">
        <v>1212914282.2</v>
      </c>
      <c r="L8" s="66">
        <v>166533359.99000001</v>
      </c>
      <c r="M8" s="67">
        <f t="shared" si="1"/>
        <v>6.2833111772490096</v>
      </c>
    </row>
    <row r="9" spans="1:14" s="70" customFormat="1" ht="42" x14ac:dyDescent="0.25">
      <c r="A9" s="63">
        <v>4</v>
      </c>
      <c r="B9" s="64">
        <v>8523</v>
      </c>
      <c r="C9" s="65" t="s">
        <v>16</v>
      </c>
      <c r="D9" s="66">
        <v>1907397798.4399996</v>
      </c>
      <c r="E9" s="66">
        <v>2409052300.04</v>
      </c>
      <c r="F9" s="71">
        <f t="shared" si="0"/>
        <v>-0.20823728135402908</v>
      </c>
      <c r="G9" s="68"/>
      <c r="H9" s="63">
        <v>4</v>
      </c>
      <c r="I9" s="73" t="s">
        <v>35</v>
      </c>
      <c r="J9" s="69" t="s">
        <v>36</v>
      </c>
      <c r="K9" s="66">
        <v>1027265303.46</v>
      </c>
      <c r="L9" s="66">
        <v>150007656.26000002</v>
      </c>
      <c r="M9" s="67">
        <f>K9/L9-1</f>
        <v>5.8480858182298219</v>
      </c>
    </row>
    <row r="10" spans="1:14" s="70" customFormat="1" ht="42" x14ac:dyDescent="0.25">
      <c r="A10" s="63">
        <v>5</v>
      </c>
      <c r="B10" s="64">
        <v>8473</v>
      </c>
      <c r="C10" s="65" t="s">
        <v>81</v>
      </c>
      <c r="D10" s="66">
        <v>1217125850.4299998</v>
      </c>
      <c r="E10" s="66">
        <v>1761202221.2300003</v>
      </c>
      <c r="F10" s="71">
        <f t="shared" si="0"/>
        <v>-0.30892328219982867</v>
      </c>
      <c r="G10" s="68"/>
      <c r="H10" s="63">
        <v>5</v>
      </c>
      <c r="I10" s="73" t="s">
        <v>89</v>
      </c>
      <c r="J10" s="69" t="s">
        <v>90</v>
      </c>
      <c r="K10" s="66">
        <v>1026406587.9199998</v>
      </c>
      <c r="L10" s="66">
        <v>671785</v>
      </c>
      <c r="M10" s="67">
        <f>K10/L10-1</f>
        <v>1526.8795863557534</v>
      </c>
    </row>
    <row r="11" spans="1:14" s="70" customFormat="1" ht="42" x14ac:dyDescent="0.25">
      <c r="A11" s="63">
        <v>6</v>
      </c>
      <c r="B11" s="64">
        <v>2716</v>
      </c>
      <c r="C11" s="65" t="s">
        <v>12</v>
      </c>
      <c r="D11" s="66">
        <v>786409888.01999998</v>
      </c>
      <c r="E11" s="66">
        <v>861330804.29999995</v>
      </c>
      <c r="F11" s="71">
        <f t="shared" si="0"/>
        <v>-8.6982743338534063E-2</v>
      </c>
      <c r="G11" s="68"/>
      <c r="H11" s="63">
        <v>6</v>
      </c>
      <c r="I11" s="73">
        <v>8473</v>
      </c>
      <c r="J11" s="69" t="s">
        <v>81</v>
      </c>
      <c r="K11" s="66">
        <v>938648786.93999994</v>
      </c>
      <c r="L11" s="66">
        <v>1253401725.2</v>
      </c>
      <c r="M11" s="71">
        <f t="shared" si="1"/>
        <v>-0.25111896045122828</v>
      </c>
    </row>
    <row r="12" spans="1:14" s="70" customFormat="1" ht="24.6" x14ac:dyDescent="0.25">
      <c r="A12" s="63">
        <v>7</v>
      </c>
      <c r="B12" s="64">
        <v>7326</v>
      </c>
      <c r="C12" s="65" t="s">
        <v>34</v>
      </c>
      <c r="D12" s="66">
        <v>737031812.31999981</v>
      </c>
      <c r="E12" s="66">
        <v>560025962.72000003</v>
      </c>
      <c r="F12" s="67">
        <f t="shared" si="0"/>
        <v>0.31606722077722416</v>
      </c>
      <c r="G12" s="68"/>
      <c r="H12" s="63">
        <v>7</v>
      </c>
      <c r="I12" s="72">
        <v>8542</v>
      </c>
      <c r="J12" s="69" t="s">
        <v>78</v>
      </c>
      <c r="K12" s="66">
        <v>890533677.9200002</v>
      </c>
      <c r="L12" s="66">
        <v>132337723.94999999</v>
      </c>
      <c r="M12" s="67">
        <f t="shared" si="1"/>
        <v>5.7292503704874269</v>
      </c>
    </row>
    <row r="13" spans="1:14" s="70" customFormat="1" ht="24.6" x14ac:dyDescent="0.25">
      <c r="A13" s="63">
        <v>8</v>
      </c>
      <c r="B13" s="64">
        <v>9001</v>
      </c>
      <c r="C13" s="65" t="s">
        <v>79</v>
      </c>
      <c r="D13" s="66">
        <v>691721317.16000021</v>
      </c>
      <c r="E13" s="66">
        <v>465652132.54000008</v>
      </c>
      <c r="F13" s="67">
        <f t="shared" si="0"/>
        <v>0.4854894218713377</v>
      </c>
      <c r="G13" s="68"/>
      <c r="H13" s="63">
        <v>8</v>
      </c>
      <c r="I13" s="73">
        <v>2710</v>
      </c>
      <c r="J13" s="69" t="s">
        <v>43</v>
      </c>
      <c r="K13" s="66">
        <v>649996981.84000003</v>
      </c>
      <c r="L13" s="66">
        <v>290727805.68000001</v>
      </c>
      <c r="M13" s="67">
        <f t="shared" si="1"/>
        <v>1.2357578777842892</v>
      </c>
    </row>
    <row r="14" spans="1:14" s="70" customFormat="1" ht="24.6" x14ac:dyDescent="0.25">
      <c r="A14" s="63">
        <v>9</v>
      </c>
      <c r="B14" s="64">
        <v>3926</v>
      </c>
      <c r="C14" s="65" t="s">
        <v>38</v>
      </c>
      <c r="D14" s="66">
        <v>685385364.54999983</v>
      </c>
      <c r="E14" s="66">
        <v>569595203.83999991</v>
      </c>
      <c r="F14" s="67">
        <f t="shared" si="0"/>
        <v>0.20328499946872003</v>
      </c>
      <c r="G14" s="68"/>
      <c r="H14" s="63">
        <v>9</v>
      </c>
      <c r="I14" s="72">
        <v>1701</v>
      </c>
      <c r="J14" s="69" t="s">
        <v>46</v>
      </c>
      <c r="K14" s="66">
        <v>387308082.33999997</v>
      </c>
      <c r="L14" s="66">
        <v>636031699.86999989</v>
      </c>
      <c r="M14" s="71">
        <f t="shared" si="1"/>
        <v>-0.3910553791278597</v>
      </c>
    </row>
    <row r="15" spans="1:14" s="70" customFormat="1" ht="24.6" x14ac:dyDescent="0.25">
      <c r="A15" s="63">
        <v>10</v>
      </c>
      <c r="B15" s="64">
        <v>2804</v>
      </c>
      <c r="C15" s="65" t="s">
        <v>94</v>
      </c>
      <c r="D15" s="66">
        <v>600785866.22000003</v>
      </c>
      <c r="E15" s="66">
        <v>5198351.2</v>
      </c>
      <c r="F15" s="67">
        <f t="shared" si="0"/>
        <v>114.57238884129261</v>
      </c>
      <c r="G15" s="68"/>
      <c r="H15" s="63">
        <v>10</v>
      </c>
      <c r="I15" s="73">
        <v>4401</v>
      </c>
      <c r="J15" s="69" t="s">
        <v>72</v>
      </c>
      <c r="K15" s="66">
        <v>341361930.5</v>
      </c>
      <c r="L15" s="66">
        <v>52643035.619999997</v>
      </c>
      <c r="M15" s="67">
        <f>K15/L15-1</f>
        <v>5.484465162003513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9:I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3E85-4681-4E01-BD39-8D19D7DAD106}">
  <dimension ref="A1:N17"/>
  <sheetViews>
    <sheetView topLeftCell="A6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7.44140625" style="18" customWidth="1"/>
    <col min="4" max="4" width="18.77734375" style="18" customWidth="1"/>
    <col min="5" max="5" width="17.109375" style="18" customWidth="1"/>
    <col min="6" max="6" width="18.77734375" style="62" customWidth="1"/>
    <col min="7" max="7" width="2" style="18" customWidth="1"/>
    <col min="8" max="8" width="6.77734375" style="18" customWidth="1"/>
    <col min="9" max="9" width="11.6640625" style="18" customWidth="1"/>
    <col min="10" max="10" width="39.44140625" style="18" bestFit="1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91</v>
      </c>
      <c r="B2" s="89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60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61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s="70" customFormat="1" ht="63" x14ac:dyDescent="0.25">
      <c r="A6" s="63">
        <v>1</v>
      </c>
      <c r="B6" s="64">
        <v>8517</v>
      </c>
      <c r="C6" s="65" t="s">
        <v>39</v>
      </c>
      <c r="D6" s="66">
        <v>7097210708.7500029</v>
      </c>
      <c r="E6" s="66">
        <v>4594770641.6599998</v>
      </c>
      <c r="F6" s="67">
        <f>D6/E6-1</f>
        <v>0.5446278524548771</v>
      </c>
      <c r="G6" s="68"/>
      <c r="H6" s="63">
        <v>1</v>
      </c>
      <c r="I6" s="72">
        <v>8471</v>
      </c>
      <c r="J6" s="69" t="s">
        <v>40</v>
      </c>
      <c r="K6" s="66">
        <v>10420620947.16</v>
      </c>
      <c r="L6" s="66">
        <v>15139429616.439997</v>
      </c>
      <c r="M6" s="71">
        <f>K6/L6-1</f>
        <v>-0.31168999023290911</v>
      </c>
    </row>
    <row r="7" spans="1:14" s="70" customFormat="1" ht="42" x14ac:dyDescent="0.25">
      <c r="A7" s="63">
        <v>2</v>
      </c>
      <c r="B7" s="64">
        <v>8473</v>
      </c>
      <c r="C7" s="65" t="s">
        <v>81</v>
      </c>
      <c r="D7" s="66">
        <v>4450166278.9100008</v>
      </c>
      <c r="E7" s="66">
        <v>1724658377.01</v>
      </c>
      <c r="F7" s="67">
        <f t="shared" ref="F7:F15" si="0">D7/E7-1</f>
        <v>1.5803175505546498</v>
      </c>
      <c r="G7" s="68"/>
      <c r="H7" s="63">
        <v>2</v>
      </c>
      <c r="I7" s="73">
        <v>8517</v>
      </c>
      <c r="J7" s="69" t="s">
        <v>39</v>
      </c>
      <c r="K7" s="66">
        <v>2367468454.1900001</v>
      </c>
      <c r="L7" s="66">
        <v>41517897.5</v>
      </c>
      <c r="M7" s="67">
        <f t="shared" ref="M7:M14" si="1">K7/L7-1</f>
        <v>56.022840672266703</v>
      </c>
    </row>
    <row r="8" spans="1:14" s="70" customFormat="1" ht="42" x14ac:dyDescent="0.25">
      <c r="A8" s="63">
        <v>3</v>
      </c>
      <c r="B8" s="64">
        <v>8471</v>
      </c>
      <c r="C8" s="65" t="s">
        <v>40</v>
      </c>
      <c r="D8" s="66">
        <v>3748620396.7199979</v>
      </c>
      <c r="E8" s="66">
        <v>2521394297.8199997</v>
      </c>
      <c r="F8" s="67">
        <f t="shared" si="0"/>
        <v>0.48672518215856164</v>
      </c>
      <c r="G8" s="68"/>
      <c r="H8" s="63">
        <v>3</v>
      </c>
      <c r="I8" s="72">
        <v>8473</v>
      </c>
      <c r="J8" s="69" t="s">
        <v>81</v>
      </c>
      <c r="K8" s="66">
        <v>2130968849.5700002</v>
      </c>
      <c r="L8" s="66">
        <v>636968233.74000001</v>
      </c>
      <c r="M8" s="67">
        <f t="shared" si="1"/>
        <v>2.3454868495684305</v>
      </c>
    </row>
    <row r="9" spans="1:14" s="70" customFormat="1" ht="42" x14ac:dyDescent="0.25">
      <c r="A9" s="63">
        <v>4</v>
      </c>
      <c r="B9" s="64">
        <v>8523</v>
      </c>
      <c r="C9" s="65" t="s">
        <v>16</v>
      </c>
      <c r="D9" s="66">
        <v>2436268599.2200012</v>
      </c>
      <c r="E9" s="66">
        <v>2173857963.8099999</v>
      </c>
      <c r="F9" s="67">
        <f t="shared" si="0"/>
        <v>0.12071195072473317</v>
      </c>
      <c r="G9" s="68"/>
      <c r="H9" s="63">
        <v>4</v>
      </c>
      <c r="I9" s="72">
        <v>8534</v>
      </c>
      <c r="J9" s="69" t="s">
        <v>27</v>
      </c>
      <c r="K9" s="66">
        <v>1289963979.77</v>
      </c>
      <c r="L9" s="66">
        <v>65595888.500000007</v>
      </c>
      <c r="M9" s="67">
        <f>K9/L9-1</f>
        <v>18.665317587244814</v>
      </c>
    </row>
    <row r="10" spans="1:14" s="70" customFormat="1" ht="24.6" x14ac:dyDescent="0.25">
      <c r="A10" s="63">
        <v>5</v>
      </c>
      <c r="B10" s="64">
        <v>8534</v>
      </c>
      <c r="C10" s="65" t="s">
        <v>27</v>
      </c>
      <c r="D10" s="66">
        <v>1738312205.71</v>
      </c>
      <c r="E10" s="66">
        <v>1382512261.46</v>
      </c>
      <c r="F10" s="67">
        <f t="shared" si="0"/>
        <v>0.25735753249252058</v>
      </c>
      <c r="G10" s="68"/>
      <c r="H10" s="63">
        <v>5</v>
      </c>
      <c r="I10" s="73" t="s">
        <v>35</v>
      </c>
      <c r="J10" s="69" t="s">
        <v>36</v>
      </c>
      <c r="K10" s="66">
        <v>874655702.10000002</v>
      </c>
      <c r="L10" s="66">
        <v>1967500</v>
      </c>
      <c r="M10" s="67">
        <f>K10/L10-1</f>
        <v>443.55181809402796</v>
      </c>
    </row>
    <row r="11" spans="1:14" s="70" customFormat="1" ht="24.6" x14ac:dyDescent="0.25">
      <c r="A11" s="63">
        <v>6</v>
      </c>
      <c r="B11" s="64">
        <v>2716</v>
      </c>
      <c r="C11" s="65" t="s">
        <v>12</v>
      </c>
      <c r="D11" s="66">
        <v>906753380.77999997</v>
      </c>
      <c r="E11" s="66">
        <v>792080808.49000001</v>
      </c>
      <c r="F11" s="67">
        <f t="shared" si="0"/>
        <v>0.14477382996895027</v>
      </c>
      <c r="G11" s="68"/>
      <c r="H11" s="63">
        <v>6</v>
      </c>
      <c r="I11" s="73">
        <v>8542</v>
      </c>
      <c r="J11" s="69" t="s">
        <v>78</v>
      </c>
      <c r="K11" s="66">
        <v>725821662.37</v>
      </c>
      <c r="L11" s="66">
        <v>520152257.06</v>
      </c>
      <c r="M11" s="67">
        <f t="shared" si="1"/>
        <v>0.39540231253149383</v>
      </c>
    </row>
    <row r="12" spans="1:14" s="70" customFormat="1" ht="24.6" x14ac:dyDescent="0.25">
      <c r="A12" s="63">
        <v>7</v>
      </c>
      <c r="B12" s="64">
        <v>8507</v>
      </c>
      <c r="C12" s="65" t="s">
        <v>42</v>
      </c>
      <c r="D12" s="66">
        <v>810291571.97999978</v>
      </c>
      <c r="E12" s="66">
        <v>913028467.46000004</v>
      </c>
      <c r="F12" s="71">
        <f t="shared" si="0"/>
        <v>-0.11252321164290657</v>
      </c>
      <c r="G12" s="68"/>
      <c r="H12" s="63">
        <v>7</v>
      </c>
      <c r="I12" s="72">
        <v>2710</v>
      </c>
      <c r="J12" s="69" t="s">
        <v>43</v>
      </c>
      <c r="K12" s="66">
        <v>559692506.69999993</v>
      </c>
      <c r="L12" s="66">
        <v>434200597.97999996</v>
      </c>
      <c r="M12" s="67">
        <f t="shared" si="1"/>
        <v>0.28901827704479666</v>
      </c>
    </row>
    <row r="13" spans="1:14" s="70" customFormat="1" ht="42" x14ac:dyDescent="0.25">
      <c r="A13" s="63">
        <v>8</v>
      </c>
      <c r="B13" s="64">
        <v>8524</v>
      </c>
      <c r="C13" s="65" t="s">
        <v>82</v>
      </c>
      <c r="D13" s="66">
        <v>766618237.87</v>
      </c>
      <c r="E13" s="66">
        <v>560481917.94999993</v>
      </c>
      <c r="F13" s="67">
        <f t="shared" si="0"/>
        <v>0.36778406817111509</v>
      </c>
      <c r="G13" s="68"/>
      <c r="H13" s="63">
        <v>8</v>
      </c>
      <c r="I13" s="73" t="s">
        <v>89</v>
      </c>
      <c r="J13" s="69" t="s">
        <v>90</v>
      </c>
      <c r="K13" s="66">
        <v>514839725.28999996</v>
      </c>
      <c r="L13" s="66">
        <v>855708</v>
      </c>
      <c r="M13" s="67">
        <f t="shared" si="1"/>
        <v>600.65351415436101</v>
      </c>
    </row>
    <row r="14" spans="1:14" s="70" customFormat="1" ht="24.6" x14ac:dyDescent="0.25">
      <c r="A14" s="63">
        <v>9</v>
      </c>
      <c r="B14" s="64">
        <v>9001</v>
      </c>
      <c r="C14" s="65" t="s">
        <v>79</v>
      </c>
      <c r="D14" s="66">
        <v>717622741.52999985</v>
      </c>
      <c r="E14" s="66">
        <v>322631561.0399999</v>
      </c>
      <c r="F14" s="67">
        <f t="shared" si="0"/>
        <v>1.224279420205356</v>
      </c>
      <c r="G14" s="68"/>
      <c r="H14" s="63">
        <v>9</v>
      </c>
      <c r="I14" s="72">
        <v>1701</v>
      </c>
      <c r="J14" s="69" t="s">
        <v>46</v>
      </c>
      <c r="K14" s="66">
        <v>283248487.54000002</v>
      </c>
      <c r="L14" s="66">
        <v>280587511.38</v>
      </c>
      <c r="M14" s="67">
        <f t="shared" si="1"/>
        <v>9.4835873019176731E-3</v>
      </c>
    </row>
    <row r="15" spans="1:14" s="70" customFormat="1" ht="24.6" x14ac:dyDescent="0.25">
      <c r="A15" s="63">
        <v>10</v>
      </c>
      <c r="B15" s="64">
        <v>3926</v>
      </c>
      <c r="C15" s="65" t="s">
        <v>38</v>
      </c>
      <c r="D15" s="66">
        <v>684645344.32000029</v>
      </c>
      <c r="E15" s="66">
        <v>626955939.81999993</v>
      </c>
      <c r="F15" s="67">
        <f t="shared" si="0"/>
        <v>9.2015085647905392E-2</v>
      </c>
      <c r="G15" s="68"/>
      <c r="H15" s="63">
        <v>10</v>
      </c>
      <c r="I15" s="73">
        <v>4401</v>
      </c>
      <c r="J15" s="69" t="s">
        <v>72</v>
      </c>
      <c r="K15" s="66">
        <v>239520114.74000001</v>
      </c>
      <c r="L15" s="66">
        <v>52428457</v>
      </c>
      <c r="M15" s="67">
        <f>K15/L15-1</f>
        <v>3.5685135219600301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D6C9D-ACDB-4449-836E-A66CA5582D06}">
  <dimension ref="A1:N17"/>
  <sheetViews>
    <sheetView topLeftCell="A11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5" width="18.77734375" style="18" customWidth="1"/>
    <col min="6" max="6" width="18.77734375" style="62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86</v>
      </c>
      <c r="B2" s="89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60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61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s="70" customFormat="1" ht="42" x14ac:dyDescent="0.25">
      <c r="A6" s="63">
        <v>1</v>
      </c>
      <c r="B6" s="64">
        <v>8471</v>
      </c>
      <c r="C6" s="65" t="s">
        <v>40</v>
      </c>
      <c r="D6" s="66">
        <v>4761067932.3099957</v>
      </c>
      <c r="E6" s="66">
        <v>2886219812.4500003</v>
      </c>
      <c r="F6" s="67">
        <f>D6/E6-1</f>
        <v>0.64958604738719106</v>
      </c>
      <c r="G6" s="68"/>
      <c r="H6" s="63">
        <v>1</v>
      </c>
      <c r="I6" s="72">
        <v>8471</v>
      </c>
      <c r="J6" s="69" t="s">
        <v>40</v>
      </c>
      <c r="K6" s="66">
        <v>12204954585.27</v>
      </c>
      <c r="L6" s="66">
        <v>12319218868.019999</v>
      </c>
      <c r="M6" s="71">
        <f>K6/L6-1</f>
        <v>-9.2752863614284919E-3</v>
      </c>
    </row>
    <row r="7" spans="1:14" s="70" customFormat="1" ht="24.6" x14ac:dyDescent="0.25">
      <c r="A7" s="63">
        <v>2</v>
      </c>
      <c r="B7" s="64">
        <v>8517</v>
      </c>
      <c r="C7" s="65" t="s">
        <v>39</v>
      </c>
      <c r="D7" s="66">
        <v>4273713232.1399989</v>
      </c>
      <c r="E7" s="66">
        <v>3378410359.6399999</v>
      </c>
      <c r="F7" s="67">
        <f t="shared" ref="F7:F15" si="0">D7/E7-1</f>
        <v>0.2650071415822326</v>
      </c>
      <c r="G7" s="68"/>
      <c r="H7" s="63">
        <v>2</v>
      </c>
      <c r="I7" s="73" t="s">
        <v>89</v>
      </c>
      <c r="J7" s="69" t="s">
        <v>90</v>
      </c>
      <c r="K7" s="66">
        <v>1177548850.7</v>
      </c>
      <c r="L7" s="66">
        <v>2681689.46</v>
      </c>
      <c r="M7" s="67">
        <f t="shared" ref="M7:M14" si="1">K7/L7-1</f>
        <v>438.10708837256647</v>
      </c>
    </row>
    <row r="8" spans="1:14" s="70" customFormat="1" ht="42" x14ac:dyDescent="0.25">
      <c r="A8" s="63">
        <v>3</v>
      </c>
      <c r="B8" s="64">
        <v>8473</v>
      </c>
      <c r="C8" s="65" t="s">
        <v>81</v>
      </c>
      <c r="D8" s="66">
        <v>3598961029.48</v>
      </c>
      <c r="E8" s="66">
        <v>1820708486.4399998</v>
      </c>
      <c r="F8" s="67">
        <f t="shared" si="0"/>
        <v>0.97668163590371737</v>
      </c>
      <c r="G8" s="68"/>
      <c r="H8" s="63">
        <v>3</v>
      </c>
      <c r="I8" s="72">
        <v>8534</v>
      </c>
      <c r="J8" s="69" t="s">
        <v>27</v>
      </c>
      <c r="K8" s="66">
        <v>1080359311.6700001</v>
      </c>
      <c r="L8" s="66">
        <v>97274513.649999991</v>
      </c>
      <c r="M8" s="67">
        <f t="shared" si="1"/>
        <v>10.106293633676781</v>
      </c>
    </row>
    <row r="9" spans="1:14" s="70" customFormat="1" ht="42" x14ac:dyDescent="0.25">
      <c r="A9" s="63">
        <v>4</v>
      </c>
      <c r="B9" s="64">
        <v>8523</v>
      </c>
      <c r="C9" s="65" t="s">
        <v>16</v>
      </c>
      <c r="D9" s="66">
        <v>2698625958.5</v>
      </c>
      <c r="E9" s="66">
        <v>2388675893.6399999</v>
      </c>
      <c r="F9" s="67">
        <f t="shared" si="0"/>
        <v>0.12975810811557209</v>
      </c>
      <c r="G9" s="68"/>
      <c r="H9" s="63">
        <v>4</v>
      </c>
      <c r="I9" s="72">
        <v>8473</v>
      </c>
      <c r="J9" s="69" t="s">
        <v>81</v>
      </c>
      <c r="K9" s="66">
        <v>981097820.05999994</v>
      </c>
      <c r="L9" s="66">
        <v>806904319.40999997</v>
      </c>
      <c r="M9" s="67">
        <f>K9/L9-1</f>
        <v>0.21587875595630535</v>
      </c>
    </row>
    <row r="10" spans="1:14" s="70" customFormat="1" ht="24.6" x14ac:dyDescent="0.25">
      <c r="A10" s="63">
        <v>5</v>
      </c>
      <c r="B10" s="64">
        <v>8534</v>
      </c>
      <c r="C10" s="65" t="s">
        <v>27</v>
      </c>
      <c r="D10" s="66">
        <v>1690544527.4899998</v>
      </c>
      <c r="E10" s="66">
        <v>1533011701.3999999</v>
      </c>
      <c r="F10" s="67">
        <f t="shared" si="0"/>
        <v>0.10276035463143263</v>
      </c>
      <c r="G10" s="68"/>
      <c r="H10" s="63">
        <v>5</v>
      </c>
      <c r="I10" s="72">
        <v>8517</v>
      </c>
      <c r="J10" s="69" t="s">
        <v>39</v>
      </c>
      <c r="K10" s="66">
        <v>911541791.68000019</v>
      </c>
      <c r="L10" s="66">
        <v>82086929.360000014</v>
      </c>
      <c r="M10" s="67">
        <f>K10/L10-1</f>
        <v>10.104591178972564</v>
      </c>
    </row>
    <row r="11" spans="1:14" s="70" customFormat="1" ht="24.6" x14ac:dyDescent="0.25">
      <c r="A11" s="63">
        <v>6</v>
      </c>
      <c r="B11" s="64">
        <v>2716</v>
      </c>
      <c r="C11" s="65" t="s">
        <v>12</v>
      </c>
      <c r="D11" s="66">
        <v>935947155.38999999</v>
      </c>
      <c r="E11" s="66">
        <v>922078616.38999999</v>
      </c>
      <c r="F11" s="67">
        <f t="shared" si="0"/>
        <v>1.5040516885963973E-2</v>
      </c>
      <c r="G11" s="68"/>
      <c r="H11" s="63">
        <v>6</v>
      </c>
      <c r="I11" s="73" t="s">
        <v>35</v>
      </c>
      <c r="J11" s="69" t="s">
        <v>36</v>
      </c>
      <c r="K11" s="66">
        <v>749782329.74999988</v>
      </c>
      <c r="L11" s="66">
        <v>4576500</v>
      </c>
      <c r="M11" s="67">
        <f t="shared" si="1"/>
        <v>162.83313225172071</v>
      </c>
    </row>
    <row r="12" spans="1:14" s="70" customFormat="1" ht="24.6" x14ac:dyDescent="0.25">
      <c r="A12" s="63">
        <v>7</v>
      </c>
      <c r="B12" s="64">
        <v>8507</v>
      </c>
      <c r="C12" s="65" t="s">
        <v>42</v>
      </c>
      <c r="D12" s="66">
        <v>792552248.37999988</v>
      </c>
      <c r="E12" s="66">
        <v>475080352.80999994</v>
      </c>
      <c r="F12" s="67">
        <f t="shared" si="0"/>
        <v>0.66824884189005229</v>
      </c>
      <c r="G12" s="68"/>
      <c r="H12" s="63">
        <v>7</v>
      </c>
      <c r="I12" s="72">
        <v>2710</v>
      </c>
      <c r="J12" s="69" t="s">
        <v>43</v>
      </c>
      <c r="K12" s="66">
        <v>564486581.81000006</v>
      </c>
      <c r="L12" s="66">
        <v>453237639.60000002</v>
      </c>
      <c r="M12" s="67">
        <f t="shared" si="1"/>
        <v>0.24545389104969662</v>
      </c>
    </row>
    <row r="13" spans="1:14" s="70" customFormat="1" ht="63" x14ac:dyDescent="0.25">
      <c r="A13" s="63">
        <v>8</v>
      </c>
      <c r="B13" s="64">
        <v>7326</v>
      </c>
      <c r="C13" s="65" t="s">
        <v>34</v>
      </c>
      <c r="D13" s="66">
        <v>764172150.7099998</v>
      </c>
      <c r="E13" s="66">
        <v>238976980.87999997</v>
      </c>
      <c r="F13" s="67">
        <f t="shared" si="0"/>
        <v>2.1976809979607266</v>
      </c>
      <c r="G13" s="68"/>
      <c r="H13" s="63">
        <v>8</v>
      </c>
      <c r="I13" s="73">
        <v>8537</v>
      </c>
      <c r="J13" s="69" t="s">
        <v>88</v>
      </c>
      <c r="K13" s="66">
        <v>539343829.56000006</v>
      </c>
      <c r="L13" s="66">
        <v>136690424.84999999</v>
      </c>
      <c r="M13" s="67">
        <f t="shared" si="1"/>
        <v>2.9457323375200564</v>
      </c>
    </row>
    <row r="14" spans="1:14" s="70" customFormat="1" ht="24.6" x14ac:dyDescent="0.25">
      <c r="A14" s="63">
        <v>9</v>
      </c>
      <c r="B14" s="64">
        <v>3926</v>
      </c>
      <c r="C14" s="65" t="s">
        <v>38</v>
      </c>
      <c r="D14" s="66">
        <v>638909997.99999976</v>
      </c>
      <c r="E14" s="66">
        <v>578072341.66999984</v>
      </c>
      <c r="F14" s="67">
        <f t="shared" si="0"/>
        <v>0.10524228880116504</v>
      </c>
      <c r="G14" s="68"/>
      <c r="H14" s="63">
        <v>9</v>
      </c>
      <c r="I14" s="72">
        <v>8504</v>
      </c>
      <c r="J14" s="69" t="s">
        <v>41</v>
      </c>
      <c r="K14" s="66">
        <v>362349320.66000003</v>
      </c>
      <c r="L14" s="66">
        <v>154534127.16</v>
      </c>
      <c r="M14" s="67">
        <f t="shared" si="1"/>
        <v>1.3447851119955816</v>
      </c>
    </row>
    <row r="15" spans="1:14" s="70" customFormat="1" ht="42" x14ac:dyDescent="0.25">
      <c r="A15" s="63">
        <v>10</v>
      </c>
      <c r="B15" s="64">
        <v>8544</v>
      </c>
      <c r="C15" s="65" t="s">
        <v>87</v>
      </c>
      <c r="D15" s="66">
        <v>543831342.54000008</v>
      </c>
      <c r="E15" s="66">
        <v>313642511.75999987</v>
      </c>
      <c r="F15" s="67">
        <f t="shared" si="0"/>
        <v>0.73392101564389134</v>
      </c>
      <c r="G15" s="68"/>
      <c r="H15" s="63">
        <v>10</v>
      </c>
      <c r="I15" s="73">
        <v>2202</v>
      </c>
      <c r="J15" s="69" t="s">
        <v>45</v>
      </c>
      <c r="K15" s="66">
        <v>264092707.45000002</v>
      </c>
      <c r="L15" s="66">
        <v>276838387.88999999</v>
      </c>
      <c r="M15" s="71">
        <f>K15/L15-1</f>
        <v>-4.6040148323159502E-2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923AF-A2F4-4D99-948B-C49EE5D0793D}">
  <dimension ref="A1:N17"/>
  <sheetViews>
    <sheetView topLeftCell="A10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5" width="18.77734375" style="18" customWidth="1"/>
    <col min="6" max="6" width="18.77734375" style="62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85</v>
      </c>
      <c r="B2" s="89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60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61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s="70" customFormat="1" ht="42" x14ac:dyDescent="0.25">
      <c r="A6" s="63">
        <v>1</v>
      </c>
      <c r="B6" s="64">
        <v>8473</v>
      </c>
      <c r="C6" s="65" t="s">
        <v>81</v>
      </c>
      <c r="D6" s="66">
        <v>6865917140.4099989</v>
      </c>
      <c r="E6" s="66">
        <v>2175889359.6299996</v>
      </c>
      <c r="F6" s="67">
        <f>D6/E6-1</f>
        <v>2.1554532449101722</v>
      </c>
      <c r="G6" s="68"/>
      <c r="H6" s="63">
        <v>1</v>
      </c>
      <c r="I6" s="72">
        <v>8471</v>
      </c>
      <c r="J6" s="69" t="s">
        <v>40</v>
      </c>
      <c r="K6" s="66">
        <v>10652675745.549999</v>
      </c>
      <c r="L6" s="66">
        <v>7556108124.0100021</v>
      </c>
      <c r="M6" s="67">
        <f>K6/L6-1</f>
        <v>0.40980986120360852</v>
      </c>
    </row>
    <row r="7" spans="1:14" s="70" customFormat="1" ht="24.6" x14ac:dyDescent="0.25">
      <c r="A7" s="63">
        <v>2</v>
      </c>
      <c r="B7" s="64">
        <v>8517</v>
      </c>
      <c r="C7" s="65" t="s">
        <v>39</v>
      </c>
      <c r="D7" s="66">
        <v>5209370493.7099981</v>
      </c>
      <c r="E7" s="66">
        <v>2294094127.7400002</v>
      </c>
      <c r="F7" s="67">
        <f t="shared" ref="F7:F15" si="0">D7/E7-1</f>
        <v>1.2707745208527901</v>
      </c>
      <c r="G7" s="68"/>
      <c r="H7" s="63">
        <v>2</v>
      </c>
      <c r="I7" s="72">
        <v>8517</v>
      </c>
      <c r="J7" s="69" t="s">
        <v>39</v>
      </c>
      <c r="K7" s="66">
        <v>1885042039.8799999</v>
      </c>
      <c r="L7" s="66">
        <v>39771076.780000001</v>
      </c>
      <c r="M7" s="67">
        <f t="shared" ref="M7:M14" si="1">K7/L7-1</f>
        <v>46.397309615412425</v>
      </c>
    </row>
    <row r="8" spans="1:14" s="70" customFormat="1" ht="42" x14ac:dyDescent="0.25">
      <c r="A8" s="63">
        <v>3</v>
      </c>
      <c r="B8" s="64">
        <v>8471</v>
      </c>
      <c r="C8" s="65" t="s">
        <v>40</v>
      </c>
      <c r="D8" s="66">
        <v>5100065686.4200058</v>
      </c>
      <c r="E8" s="66">
        <v>2207788540.7000003</v>
      </c>
      <c r="F8" s="67">
        <f t="shared" si="0"/>
        <v>1.3100335889971517</v>
      </c>
      <c r="G8" s="68"/>
      <c r="H8" s="63">
        <v>3</v>
      </c>
      <c r="I8" s="72">
        <v>8473</v>
      </c>
      <c r="J8" s="69" t="s">
        <v>81</v>
      </c>
      <c r="K8" s="66">
        <v>1055750341.89</v>
      </c>
      <c r="L8" s="66">
        <v>701343496.29999995</v>
      </c>
      <c r="M8" s="67">
        <f t="shared" si="1"/>
        <v>0.50532563210424697</v>
      </c>
    </row>
    <row r="9" spans="1:14" s="70" customFormat="1" ht="42" x14ac:dyDescent="0.25">
      <c r="A9" s="63">
        <v>4</v>
      </c>
      <c r="B9" s="64">
        <v>8523</v>
      </c>
      <c r="C9" s="65" t="s">
        <v>16</v>
      </c>
      <c r="D9" s="66">
        <v>2787117900.1199999</v>
      </c>
      <c r="E9" s="66">
        <v>2218424706.8000002</v>
      </c>
      <c r="F9" s="67">
        <f t="shared" si="0"/>
        <v>0.25635000889451853</v>
      </c>
      <c r="G9" s="68"/>
      <c r="H9" s="63">
        <v>4</v>
      </c>
      <c r="I9" s="72">
        <v>2710</v>
      </c>
      <c r="J9" s="69" t="s">
        <v>43</v>
      </c>
      <c r="K9" s="66">
        <v>896985243.87</v>
      </c>
      <c r="L9" s="66">
        <v>433858903.81000006</v>
      </c>
      <c r="M9" s="67">
        <f>K9/L9-1</f>
        <v>1.0674584202213744</v>
      </c>
    </row>
    <row r="10" spans="1:14" s="70" customFormat="1" ht="24.6" x14ac:dyDescent="0.25">
      <c r="A10" s="63">
        <v>5</v>
      </c>
      <c r="B10" s="64">
        <v>8534</v>
      </c>
      <c r="C10" s="65" t="s">
        <v>27</v>
      </c>
      <c r="D10" s="66">
        <v>1763398786.0699999</v>
      </c>
      <c r="E10" s="66">
        <v>644083479.87000012</v>
      </c>
      <c r="F10" s="67">
        <f t="shared" si="0"/>
        <v>1.737841974189307</v>
      </c>
      <c r="G10" s="68"/>
      <c r="H10" s="63">
        <v>5</v>
      </c>
      <c r="I10" s="72">
        <v>8534</v>
      </c>
      <c r="J10" s="69" t="s">
        <v>27</v>
      </c>
      <c r="K10" s="66">
        <v>871819723.98000002</v>
      </c>
      <c r="L10" s="66">
        <v>51163449.5</v>
      </c>
      <c r="M10" s="67">
        <f>K10/L10-1</f>
        <v>16.039893371145745</v>
      </c>
    </row>
    <row r="11" spans="1:14" s="70" customFormat="1" ht="24.6" x14ac:dyDescent="0.25">
      <c r="A11" s="63">
        <v>6</v>
      </c>
      <c r="B11" s="64">
        <v>7326</v>
      </c>
      <c r="C11" s="65" t="s">
        <v>34</v>
      </c>
      <c r="D11" s="66">
        <v>867861468.22000003</v>
      </c>
      <c r="E11" s="66">
        <v>259796682.66999999</v>
      </c>
      <c r="F11" s="67">
        <f t="shared" si="0"/>
        <v>2.3405409926745624</v>
      </c>
      <c r="G11" s="68"/>
      <c r="H11" s="63">
        <v>6</v>
      </c>
      <c r="I11" s="72">
        <v>8542</v>
      </c>
      <c r="J11" s="69" t="s">
        <v>78</v>
      </c>
      <c r="K11" s="66">
        <v>789568888.42999995</v>
      </c>
      <c r="L11" s="66">
        <v>401269303.94000006</v>
      </c>
      <c r="M11" s="67">
        <f t="shared" si="1"/>
        <v>0.9676782666337731</v>
      </c>
    </row>
    <row r="12" spans="1:14" s="70" customFormat="1" ht="24.6" x14ac:dyDescent="0.25">
      <c r="A12" s="63">
        <v>7</v>
      </c>
      <c r="B12" s="64">
        <v>2716</v>
      </c>
      <c r="C12" s="65" t="s">
        <v>12</v>
      </c>
      <c r="D12" s="66">
        <v>773606714.16999996</v>
      </c>
      <c r="E12" s="66">
        <v>789898052.45000005</v>
      </c>
      <c r="F12" s="71">
        <f t="shared" si="0"/>
        <v>-2.0624608744723161E-2</v>
      </c>
      <c r="G12" s="68"/>
      <c r="H12" s="63">
        <v>7</v>
      </c>
      <c r="I12" s="72">
        <v>8504</v>
      </c>
      <c r="J12" s="69" t="s">
        <v>41</v>
      </c>
      <c r="K12" s="66">
        <v>428325840.18000001</v>
      </c>
      <c r="L12" s="66">
        <v>205458621.44999996</v>
      </c>
      <c r="M12" s="67">
        <f t="shared" si="1"/>
        <v>1.0847304296949964</v>
      </c>
    </row>
    <row r="13" spans="1:14" s="70" customFormat="1" ht="24.6" x14ac:dyDescent="0.25">
      <c r="A13" s="63">
        <v>8</v>
      </c>
      <c r="B13" s="64">
        <v>8507</v>
      </c>
      <c r="C13" s="65" t="s">
        <v>42</v>
      </c>
      <c r="D13" s="66">
        <v>695242999.61999989</v>
      </c>
      <c r="E13" s="66">
        <v>452659959.64000005</v>
      </c>
      <c r="F13" s="67">
        <f t="shared" si="0"/>
        <v>0.53590567226870656</v>
      </c>
      <c r="G13" s="68"/>
      <c r="H13" s="63">
        <v>8</v>
      </c>
      <c r="I13" s="73" t="s">
        <v>35</v>
      </c>
      <c r="J13" s="69" t="s">
        <v>36</v>
      </c>
      <c r="K13" s="66">
        <v>289748862.81999999</v>
      </c>
      <c r="L13" s="66">
        <v>59106000</v>
      </c>
      <c r="M13" s="67">
        <f t="shared" si="1"/>
        <v>3.9021903498798771</v>
      </c>
    </row>
    <row r="14" spans="1:14" s="70" customFormat="1" ht="42" x14ac:dyDescent="0.25">
      <c r="A14" s="63">
        <v>9</v>
      </c>
      <c r="B14" s="64">
        <v>8524</v>
      </c>
      <c r="C14" s="65" t="s">
        <v>82</v>
      </c>
      <c r="D14" s="66">
        <v>666167411.1500001</v>
      </c>
      <c r="E14" s="66">
        <v>464624709.88999999</v>
      </c>
      <c r="F14" s="67">
        <f t="shared" si="0"/>
        <v>0.43377525338184308</v>
      </c>
      <c r="G14" s="68"/>
      <c r="H14" s="63">
        <v>9</v>
      </c>
      <c r="I14" s="72">
        <v>1701</v>
      </c>
      <c r="J14" s="69" t="s">
        <v>46</v>
      </c>
      <c r="K14" s="66">
        <v>235399173.21000004</v>
      </c>
      <c r="L14" s="66">
        <v>598378057.01999998</v>
      </c>
      <c r="M14" s="71">
        <f t="shared" si="1"/>
        <v>-0.60660460314618092</v>
      </c>
    </row>
    <row r="15" spans="1:14" s="70" customFormat="1" ht="24.6" x14ac:dyDescent="0.25">
      <c r="A15" s="63">
        <v>10</v>
      </c>
      <c r="B15" s="64">
        <v>3926</v>
      </c>
      <c r="C15" s="65" t="s">
        <v>38</v>
      </c>
      <c r="D15" s="66">
        <v>543489249.84000003</v>
      </c>
      <c r="E15" s="66">
        <v>517409297.42999983</v>
      </c>
      <c r="F15" s="67">
        <f t="shared" si="0"/>
        <v>5.0404877800883652E-2</v>
      </c>
      <c r="G15" s="68"/>
      <c r="H15" s="63">
        <v>10</v>
      </c>
      <c r="I15" s="73">
        <v>2202</v>
      </c>
      <c r="J15" s="69" t="s">
        <v>45</v>
      </c>
      <c r="K15" s="66">
        <v>191185087.24000001</v>
      </c>
      <c r="L15" s="66">
        <v>238359518.07999998</v>
      </c>
      <c r="M15" s="71">
        <f>K15/L15-1</f>
        <v>-0.19791293093723639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3ADA-2903-4561-A9CE-D8D248E81335}">
  <dimension ref="A1:N17"/>
  <sheetViews>
    <sheetView topLeftCell="B7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5" width="18.77734375" style="18" customWidth="1"/>
    <col min="6" max="6" width="18.77734375" style="62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84</v>
      </c>
      <c r="B2" s="89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60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61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s="70" customFormat="1" ht="42" x14ac:dyDescent="0.25">
      <c r="A6" s="63">
        <v>1</v>
      </c>
      <c r="B6" s="64">
        <v>8473</v>
      </c>
      <c r="C6" s="65" t="s">
        <v>81</v>
      </c>
      <c r="D6" s="66">
        <v>6510077219.8900023</v>
      </c>
      <c r="E6" s="66">
        <v>803943324.6400001</v>
      </c>
      <c r="F6" s="67">
        <f>D6/E6-1</f>
        <v>7.0976817897022357</v>
      </c>
      <c r="G6" s="68"/>
      <c r="H6" s="63">
        <v>1</v>
      </c>
      <c r="I6" s="72">
        <v>8471</v>
      </c>
      <c r="J6" s="69" t="s">
        <v>40</v>
      </c>
      <c r="K6" s="66">
        <v>10861942574.880003</v>
      </c>
      <c r="L6" s="66">
        <v>11161771094.900002</v>
      </c>
      <c r="M6" s="71">
        <f>K6/L6-1</f>
        <v>-2.6862091819549572E-2</v>
      </c>
    </row>
    <row r="7" spans="1:14" s="70" customFormat="1" ht="42" x14ac:dyDescent="0.25">
      <c r="A7" s="63">
        <v>2</v>
      </c>
      <c r="B7" s="64">
        <v>8517</v>
      </c>
      <c r="C7" s="65" t="s">
        <v>39</v>
      </c>
      <c r="D7" s="66">
        <v>5998989682.0700006</v>
      </c>
      <c r="E7" s="66">
        <v>3868170340.8899999</v>
      </c>
      <c r="F7" s="67">
        <f t="shared" ref="F7:F15" si="0">D7/E7-1</f>
        <v>0.55085974851090347</v>
      </c>
      <c r="G7" s="68"/>
      <c r="H7" s="63">
        <v>2</v>
      </c>
      <c r="I7" s="72">
        <v>8473</v>
      </c>
      <c r="J7" s="69" t="s">
        <v>81</v>
      </c>
      <c r="K7" s="66">
        <v>2250340611.21</v>
      </c>
      <c r="L7" s="66">
        <v>438102106.13</v>
      </c>
      <c r="M7" s="67">
        <f t="shared" ref="M7:M14" si="1">K7/L7-1</f>
        <v>4.1365665211895752</v>
      </c>
    </row>
    <row r="8" spans="1:14" s="70" customFormat="1" ht="42" x14ac:dyDescent="0.25">
      <c r="A8" s="63">
        <v>3</v>
      </c>
      <c r="B8" s="64">
        <v>8471</v>
      </c>
      <c r="C8" s="65" t="s">
        <v>40</v>
      </c>
      <c r="D8" s="66">
        <v>3194063128.5999975</v>
      </c>
      <c r="E8" s="66">
        <v>3430676335.3900003</v>
      </c>
      <c r="F8" s="71">
        <f t="shared" si="0"/>
        <v>-6.896984257860761E-2</v>
      </c>
      <c r="G8" s="68"/>
      <c r="H8" s="63">
        <v>3</v>
      </c>
      <c r="I8" s="72">
        <v>8517</v>
      </c>
      <c r="J8" s="69" t="s">
        <v>39</v>
      </c>
      <c r="K8" s="66">
        <v>1140002398.0900002</v>
      </c>
      <c r="L8" s="66">
        <v>72073363.909999996</v>
      </c>
      <c r="M8" s="67">
        <f t="shared" si="1"/>
        <v>14.81724976113995</v>
      </c>
    </row>
    <row r="9" spans="1:14" s="70" customFormat="1" ht="42" x14ac:dyDescent="0.25">
      <c r="A9" s="63">
        <v>4</v>
      </c>
      <c r="B9" s="64">
        <v>8523</v>
      </c>
      <c r="C9" s="65" t="s">
        <v>16</v>
      </c>
      <c r="D9" s="66">
        <v>2420690833.1400003</v>
      </c>
      <c r="E9" s="66">
        <v>1726272081.3400002</v>
      </c>
      <c r="F9" s="67">
        <f t="shared" si="0"/>
        <v>0.40226494960224635</v>
      </c>
      <c r="G9" s="68"/>
      <c r="H9" s="63">
        <v>4</v>
      </c>
      <c r="I9" s="72">
        <v>2710</v>
      </c>
      <c r="J9" s="69" t="s">
        <v>43</v>
      </c>
      <c r="K9" s="66">
        <v>986092287.13999999</v>
      </c>
      <c r="L9" s="66">
        <v>516685174.59000003</v>
      </c>
      <c r="M9" s="67">
        <f>K9/L9-1</f>
        <v>0.90849735125936948</v>
      </c>
    </row>
    <row r="10" spans="1:14" s="70" customFormat="1" ht="24.6" x14ac:dyDescent="0.25">
      <c r="A10" s="63">
        <v>5</v>
      </c>
      <c r="B10" s="64">
        <v>8534</v>
      </c>
      <c r="C10" s="65" t="s">
        <v>27</v>
      </c>
      <c r="D10" s="66">
        <v>1209626737.3299999</v>
      </c>
      <c r="E10" s="66">
        <v>926186454.42999995</v>
      </c>
      <c r="F10" s="67">
        <f t="shared" si="0"/>
        <v>0.30602939780029148</v>
      </c>
      <c r="G10" s="68"/>
      <c r="H10" s="63">
        <v>5</v>
      </c>
      <c r="I10" s="72">
        <v>8534</v>
      </c>
      <c r="J10" s="69" t="s">
        <v>27</v>
      </c>
      <c r="K10" s="66">
        <v>808620492.34000003</v>
      </c>
      <c r="L10" s="66">
        <v>27332617.739999998</v>
      </c>
      <c r="M10" s="67">
        <f>K10/L10-1</f>
        <v>28.584451077169312</v>
      </c>
    </row>
    <row r="11" spans="1:14" s="70" customFormat="1" ht="24.6" x14ac:dyDescent="0.25">
      <c r="A11" s="63">
        <v>6</v>
      </c>
      <c r="B11" s="64">
        <v>8507</v>
      </c>
      <c r="C11" s="65" t="s">
        <v>42</v>
      </c>
      <c r="D11" s="66">
        <v>766215540.88999999</v>
      </c>
      <c r="E11" s="66">
        <v>511410579.12</v>
      </c>
      <c r="F11" s="67">
        <f t="shared" si="0"/>
        <v>0.49823952059898868</v>
      </c>
      <c r="G11" s="68"/>
      <c r="H11" s="63">
        <v>6</v>
      </c>
      <c r="I11" s="72">
        <v>8504</v>
      </c>
      <c r="J11" s="69" t="s">
        <v>41</v>
      </c>
      <c r="K11" s="66">
        <v>722322937.63</v>
      </c>
      <c r="L11" s="66">
        <v>119576427.80000001</v>
      </c>
      <c r="M11" s="67">
        <f t="shared" si="1"/>
        <v>5.0406800146107047</v>
      </c>
    </row>
    <row r="12" spans="1:14" s="70" customFormat="1" ht="24.6" x14ac:dyDescent="0.25">
      <c r="A12" s="63">
        <v>7</v>
      </c>
      <c r="B12" s="64">
        <v>2716</v>
      </c>
      <c r="C12" s="65" t="s">
        <v>12</v>
      </c>
      <c r="D12" s="66">
        <v>677941088.5</v>
      </c>
      <c r="E12" s="66">
        <v>474095321.12</v>
      </c>
      <c r="F12" s="67">
        <f t="shared" si="0"/>
        <v>0.42996789527143187</v>
      </c>
      <c r="G12" s="68"/>
      <c r="H12" s="63">
        <v>7</v>
      </c>
      <c r="I12" s="72">
        <v>8542</v>
      </c>
      <c r="J12" s="69" t="s">
        <v>78</v>
      </c>
      <c r="K12" s="66">
        <v>538952737.78999996</v>
      </c>
      <c r="L12" s="66">
        <v>61015416.130000003</v>
      </c>
      <c r="M12" s="67">
        <f t="shared" si="1"/>
        <v>7.8330584624990891</v>
      </c>
    </row>
    <row r="13" spans="1:14" s="70" customFormat="1" ht="42" x14ac:dyDescent="0.25">
      <c r="A13" s="63">
        <v>8</v>
      </c>
      <c r="B13" s="64">
        <v>8524</v>
      </c>
      <c r="C13" s="65" t="s">
        <v>82</v>
      </c>
      <c r="D13" s="66">
        <v>567100699.13</v>
      </c>
      <c r="E13" s="66">
        <v>401235608.25</v>
      </c>
      <c r="F13" s="67">
        <f t="shared" si="0"/>
        <v>0.41338577003029497</v>
      </c>
      <c r="G13" s="68"/>
      <c r="H13" s="63">
        <v>8</v>
      </c>
      <c r="I13" s="73">
        <v>1701</v>
      </c>
      <c r="J13" s="69" t="s">
        <v>46</v>
      </c>
      <c r="K13" s="66">
        <v>349296785.45000005</v>
      </c>
      <c r="L13" s="66">
        <v>298647473.50999999</v>
      </c>
      <c r="M13" s="67">
        <f t="shared" si="1"/>
        <v>0.16959564849057429</v>
      </c>
    </row>
    <row r="14" spans="1:14" s="70" customFormat="1" ht="24.6" x14ac:dyDescent="0.25">
      <c r="A14" s="63">
        <v>9</v>
      </c>
      <c r="B14" s="64">
        <v>3926</v>
      </c>
      <c r="C14" s="65" t="s">
        <v>38</v>
      </c>
      <c r="D14" s="66">
        <v>539887999.53000021</v>
      </c>
      <c r="E14" s="66">
        <v>261552236.27000001</v>
      </c>
      <c r="F14" s="67">
        <f t="shared" si="0"/>
        <v>1.0641689294243868</v>
      </c>
      <c r="G14" s="68"/>
      <c r="H14" s="63">
        <v>9</v>
      </c>
      <c r="I14" s="72">
        <v>2202</v>
      </c>
      <c r="J14" s="69" t="s">
        <v>45</v>
      </c>
      <c r="K14" s="66">
        <v>344153972.01000005</v>
      </c>
      <c r="L14" s="66">
        <v>258306250.47</v>
      </c>
      <c r="M14" s="67">
        <f t="shared" si="1"/>
        <v>0.33234860319406212</v>
      </c>
    </row>
    <row r="15" spans="1:14" s="70" customFormat="1" ht="24.6" x14ac:dyDescent="0.25">
      <c r="A15" s="63">
        <v>10</v>
      </c>
      <c r="B15" s="64">
        <v>9001</v>
      </c>
      <c r="C15" s="65" t="s">
        <v>79</v>
      </c>
      <c r="D15" s="66">
        <v>499294059.02999997</v>
      </c>
      <c r="E15" s="66">
        <v>278715133.97999996</v>
      </c>
      <c r="F15" s="67">
        <f t="shared" si="0"/>
        <v>0.79141351924516701</v>
      </c>
      <c r="G15" s="68"/>
      <c r="H15" s="63">
        <v>10</v>
      </c>
      <c r="I15" s="73" t="s">
        <v>35</v>
      </c>
      <c r="J15" s="69" t="s">
        <v>36</v>
      </c>
      <c r="K15" s="66">
        <v>308239584.51999998</v>
      </c>
      <c r="L15" s="66">
        <v>83738750</v>
      </c>
      <c r="M15" s="67">
        <f>K15/L15-1</f>
        <v>2.6809671092534817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1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DB49-A824-451A-82E7-9A3881737F4C}">
  <dimension ref="A1:N17"/>
  <sheetViews>
    <sheetView topLeftCell="A7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5" width="18.77734375" style="18" customWidth="1"/>
    <col min="6" max="6" width="18.77734375" style="62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80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60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61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s="70" customFormat="1" ht="42" x14ac:dyDescent="0.25">
      <c r="A6" s="63">
        <v>1</v>
      </c>
      <c r="B6" s="64">
        <v>8473</v>
      </c>
      <c r="C6" s="65" t="s">
        <v>81</v>
      </c>
      <c r="D6" s="66">
        <v>4769154450.9099998</v>
      </c>
      <c r="E6" s="66">
        <v>669724714.63</v>
      </c>
      <c r="F6" s="67">
        <f>D6/E6-1</f>
        <v>6.1210668304883962</v>
      </c>
      <c r="G6" s="68"/>
      <c r="H6" s="63">
        <v>1</v>
      </c>
      <c r="I6" s="72">
        <v>8471</v>
      </c>
      <c r="J6" s="69" t="s">
        <v>40</v>
      </c>
      <c r="K6" s="66">
        <v>7358873754.21</v>
      </c>
      <c r="L6" s="66">
        <v>7648800191.9800014</v>
      </c>
      <c r="M6" s="71">
        <f>K6/L6-1</f>
        <v>-3.7904825658016006E-2</v>
      </c>
    </row>
    <row r="7" spans="1:14" s="70" customFormat="1" ht="24.6" x14ac:dyDescent="0.25">
      <c r="A7" s="63">
        <v>2</v>
      </c>
      <c r="B7" s="64">
        <v>8517</v>
      </c>
      <c r="C7" s="65" t="s">
        <v>39</v>
      </c>
      <c r="D7" s="66">
        <v>2946324790.9600019</v>
      </c>
      <c r="E7" s="66">
        <v>1828055905.3199999</v>
      </c>
      <c r="F7" s="67">
        <f t="shared" ref="F7:F15" si="0">D7/E7-1</f>
        <v>0.61172575870662427</v>
      </c>
      <c r="G7" s="68"/>
      <c r="H7" s="63">
        <v>2</v>
      </c>
      <c r="I7" s="72">
        <v>2710</v>
      </c>
      <c r="J7" s="69" t="s">
        <v>43</v>
      </c>
      <c r="K7" s="66">
        <v>895152418.15999985</v>
      </c>
      <c r="L7" s="66">
        <v>435435138.23000002</v>
      </c>
      <c r="M7" s="67">
        <f t="shared" ref="M7:M14" si="1">K7/L7-1</f>
        <v>1.0557652324493247</v>
      </c>
    </row>
    <row r="8" spans="1:14" s="70" customFormat="1" ht="42" x14ac:dyDescent="0.25">
      <c r="A8" s="63">
        <v>3</v>
      </c>
      <c r="B8" s="64">
        <v>8471</v>
      </c>
      <c r="C8" s="65" t="s">
        <v>40</v>
      </c>
      <c r="D8" s="66">
        <v>2595574526.8500009</v>
      </c>
      <c r="E8" s="66">
        <v>3070044234.9099998</v>
      </c>
      <c r="F8" s="71">
        <f t="shared" si="0"/>
        <v>-0.1545481666565981</v>
      </c>
      <c r="G8" s="68"/>
      <c r="H8" s="63">
        <v>3</v>
      </c>
      <c r="I8" s="72">
        <v>8473</v>
      </c>
      <c r="J8" s="69" t="s">
        <v>81</v>
      </c>
      <c r="K8" s="66">
        <v>881133284.72000003</v>
      </c>
      <c r="L8" s="66">
        <v>1001441965.39</v>
      </c>
      <c r="M8" s="71">
        <f t="shared" si="1"/>
        <v>-0.1201354495096949</v>
      </c>
    </row>
    <row r="9" spans="1:14" s="70" customFormat="1" ht="42" x14ac:dyDescent="0.25">
      <c r="A9" s="63">
        <v>4</v>
      </c>
      <c r="B9" s="64">
        <v>8523</v>
      </c>
      <c r="C9" s="65" t="s">
        <v>16</v>
      </c>
      <c r="D9" s="66">
        <v>2055745463.7799997</v>
      </c>
      <c r="E9" s="66">
        <v>2425761091.4499998</v>
      </c>
      <c r="F9" s="71">
        <f t="shared" si="0"/>
        <v>-0.15253589027137993</v>
      </c>
      <c r="G9" s="68"/>
      <c r="H9" s="63">
        <v>4</v>
      </c>
      <c r="I9" s="72">
        <v>8504</v>
      </c>
      <c r="J9" s="69" t="s">
        <v>41</v>
      </c>
      <c r="K9" s="66">
        <v>653390247.35000014</v>
      </c>
      <c r="L9" s="66">
        <v>191395976.94000003</v>
      </c>
      <c r="M9" s="67">
        <f>K9/L9-1</f>
        <v>2.4138139045358771</v>
      </c>
    </row>
    <row r="10" spans="1:14" s="70" customFormat="1" ht="24.6" x14ac:dyDescent="0.25">
      <c r="A10" s="63">
        <v>5</v>
      </c>
      <c r="B10" s="64">
        <v>8534</v>
      </c>
      <c r="C10" s="65" t="s">
        <v>27</v>
      </c>
      <c r="D10" s="66">
        <v>1121193505.78</v>
      </c>
      <c r="E10" s="66">
        <v>778723754.91999996</v>
      </c>
      <c r="F10" s="67">
        <f t="shared" si="0"/>
        <v>0.43978336180996913</v>
      </c>
      <c r="G10" s="68"/>
      <c r="H10" s="63">
        <v>5</v>
      </c>
      <c r="I10" s="72">
        <v>8534</v>
      </c>
      <c r="J10" s="69" t="s">
        <v>27</v>
      </c>
      <c r="K10" s="66">
        <v>567304230.76999986</v>
      </c>
      <c r="L10" s="66">
        <v>29110873.279999997</v>
      </c>
      <c r="M10" s="67">
        <f>K10/L10-1</f>
        <v>18.487709122067255</v>
      </c>
    </row>
    <row r="11" spans="1:14" s="70" customFormat="1" ht="24.6" x14ac:dyDescent="0.25">
      <c r="A11" s="63">
        <v>6</v>
      </c>
      <c r="B11" s="64">
        <v>7326</v>
      </c>
      <c r="C11" s="65" t="s">
        <v>34</v>
      </c>
      <c r="D11" s="66">
        <v>577315575.43000019</v>
      </c>
      <c r="E11" s="66">
        <v>139264607.00999999</v>
      </c>
      <c r="F11" s="67">
        <f t="shared" si="0"/>
        <v>3.1454579725956187</v>
      </c>
      <c r="G11" s="68"/>
      <c r="H11" s="63">
        <v>6</v>
      </c>
      <c r="I11" s="72">
        <v>4401</v>
      </c>
      <c r="J11" s="69" t="s">
        <v>72</v>
      </c>
      <c r="K11" s="66">
        <v>384228653.76999998</v>
      </c>
      <c r="L11" s="66">
        <v>328919509.61000001</v>
      </c>
      <c r="M11" s="67">
        <f t="shared" si="1"/>
        <v>0.16815403934409368</v>
      </c>
    </row>
    <row r="12" spans="1:14" s="70" customFormat="1" ht="42" x14ac:dyDescent="0.25">
      <c r="A12" s="63">
        <v>7</v>
      </c>
      <c r="B12" s="64">
        <v>8524</v>
      </c>
      <c r="C12" s="65" t="s">
        <v>82</v>
      </c>
      <c r="D12" s="66">
        <v>484242764.58999997</v>
      </c>
      <c r="E12" s="66">
        <v>177059735.49000001</v>
      </c>
      <c r="F12" s="67">
        <f t="shared" si="0"/>
        <v>1.7349118265081169</v>
      </c>
      <c r="G12" s="68"/>
      <c r="H12" s="63">
        <v>7</v>
      </c>
      <c r="I12" s="72">
        <v>1701</v>
      </c>
      <c r="J12" s="69" t="s">
        <v>46</v>
      </c>
      <c r="K12" s="66">
        <v>340294468.46999997</v>
      </c>
      <c r="L12" s="66">
        <v>740089536.59000003</v>
      </c>
      <c r="M12" s="71">
        <f t="shared" si="1"/>
        <v>-0.54019824406932715</v>
      </c>
    </row>
    <row r="13" spans="1:14" s="70" customFormat="1" ht="24.6" x14ac:dyDescent="0.25">
      <c r="A13" s="63">
        <v>8</v>
      </c>
      <c r="B13" s="64">
        <v>3926</v>
      </c>
      <c r="C13" s="65" t="s">
        <v>38</v>
      </c>
      <c r="D13" s="66">
        <v>477746599.40999997</v>
      </c>
      <c r="E13" s="66">
        <v>432124039.50000012</v>
      </c>
      <c r="F13" s="67">
        <f t="shared" si="0"/>
        <v>0.1055774632737132</v>
      </c>
      <c r="G13" s="68"/>
      <c r="H13" s="63">
        <v>8</v>
      </c>
      <c r="I13" s="73" t="s">
        <v>35</v>
      </c>
      <c r="J13" s="69" t="s">
        <v>36</v>
      </c>
      <c r="K13" s="66">
        <v>320576740.63999999</v>
      </c>
      <c r="L13" s="66">
        <v>740089536.59000003</v>
      </c>
      <c r="M13" s="71">
        <f t="shared" si="1"/>
        <v>-0.56684059861584646</v>
      </c>
    </row>
    <row r="14" spans="1:14" s="70" customFormat="1" ht="24.6" x14ac:dyDescent="0.25">
      <c r="A14" s="63">
        <v>9</v>
      </c>
      <c r="B14" s="64">
        <v>9001</v>
      </c>
      <c r="C14" s="65" t="s">
        <v>79</v>
      </c>
      <c r="D14" s="66">
        <v>423828414.85000002</v>
      </c>
      <c r="E14" s="66">
        <v>222067754.34999999</v>
      </c>
      <c r="F14" s="67">
        <f t="shared" si="0"/>
        <v>0.90855451342118743</v>
      </c>
      <c r="G14" s="68"/>
      <c r="H14" s="63">
        <v>9</v>
      </c>
      <c r="I14" s="72">
        <v>9504</v>
      </c>
      <c r="J14" s="69" t="s">
        <v>83</v>
      </c>
      <c r="K14" s="66">
        <v>228439541.51000002</v>
      </c>
      <c r="L14" s="66">
        <v>3708</v>
      </c>
      <c r="M14" s="67">
        <f t="shared" si="1"/>
        <v>61606.211841963326</v>
      </c>
    </row>
    <row r="15" spans="1:14" s="70" customFormat="1" ht="63" x14ac:dyDescent="0.25">
      <c r="A15" s="63">
        <v>10</v>
      </c>
      <c r="B15" s="64">
        <v>8507</v>
      </c>
      <c r="C15" s="65" t="s">
        <v>42</v>
      </c>
      <c r="D15" s="66">
        <v>418388735.06000006</v>
      </c>
      <c r="E15" s="66">
        <v>321795181.57999998</v>
      </c>
      <c r="F15" s="67">
        <f t="shared" si="0"/>
        <v>0.30017091308120292</v>
      </c>
      <c r="G15" s="68"/>
      <c r="H15" s="63">
        <v>10</v>
      </c>
      <c r="I15" s="72">
        <v>8525</v>
      </c>
      <c r="J15" s="69" t="s">
        <v>44</v>
      </c>
      <c r="K15" s="66">
        <v>188146856</v>
      </c>
      <c r="L15" s="66">
        <v>201986796.27000004</v>
      </c>
      <c r="M15" s="71">
        <f>K15/L15-1</f>
        <v>-6.8519034538772061E-2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B1D18-1ACC-4AB8-9487-CCFF27016FEE}">
  <dimension ref="A1:N17"/>
  <sheetViews>
    <sheetView topLeftCell="A6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6" width="18.77734375" style="18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77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50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ht="42" x14ac:dyDescent="0.25">
      <c r="A6" s="20">
        <v>1</v>
      </c>
      <c r="B6" s="21">
        <v>8471</v>
      </c>
      <c r="C6" s="53" t="s">
        <v>40</v>
      </c>
      <c r="D6" s="22">
        <v>2836890902.6199989</v>
      </c>
      <c r="E6" s="22">
        <v>1201691715.0599999</v>
      </c>
      <c r="F6" s="29">
        <f>D6/E6-1</f>
        <v>1.3607476585443168</v>
      </c>
      <c r="G6" s="24"/>
      <c r="H6" s="20">
        <v>1</v>
      </c>
      <c r="I6" s="54">
        <v>8471</v>
      </c>
      <c r="J6" s="55" t="s">
        <v>40</v>
      </c>
      <c r="K6" s="22">
        <v>9559405399.8299999</v>
      </c>
      <c r="L6" s="22">
        <v>3887844137.9800005</v>
      </c>
      <c r="M6" s="29">
        <f>K6/L6-1</f>
        <v>1.4587933725133233</v>
      </c>
    </row>
    <row r="7" spans="1:14" ht="24.6" x14ac:dyDescent="0.25">
      <c r="A7" s="20">
        <v>2</v>
      </c>
      <c r="B7" s="21">
        <v>8517</v>
      </c>
      <c r="C7" s="53" t="s">
        <v>39</v>
      </c>
      <c r="D7" s="22">
        <v>2807901901.1299992</v>
      </c>
      <c r="E7" s="22">
        <v>1201691715.0599999</v>
      </c>
      <c r="F7" s="29">
        <f>D7/E7-1</f>
        <v>1.3366241656994382</v>
      </c>
      <c r="G7" s="24"/>
      <c r="H7" s="20">
        <v>2</v>
      </c>
      <c r="I7" s="54">
        <v>2710</v>
      </c>
      <c r="J7" s="55" t="s">
        <v>43</v>
      </c>
      <c r="K7" s="22">
        <v>1026366898.96</v>
      </c>
      <c r="L7" s="22">
        <v>464119091.96000004</v>
      </c>
      <c r="M7" s="29">
        <f t="shared" ref="M7:M14" si="0">K7/L7-1</f>
        <v>1.2114300332390919</v>
      </c>
    </row>
    <row r="8" spans="1:14" ht="42" x14ac:dyDescent="0.25">
      <c r="A8" s="20">
        <v>3</v>
      </c>
      <c r="B8" s="21">
        <v>8523</v>
      </c>
      <c r="C8" s="53" t="s">
        <v>16</v>
      </c>
      <c r="D8" s="22">
        <v>2537981536.2000012</v>
      </c>
      <c r="E8" s="22">
        <v>2450623409.1299996</v>
      </c>
      <c r="F8" s="29">
        <f t="shared" ref="F8:F10" si="1">D8/E8-1</f>
        <v>3.5647307841972564E-2</v>
      </c>
      <c r="G8" s="24"/>
      <c r="H8" s="20">
        <v>3</v>
      </c>
      <c r="I8" s="54">
        <v>8473</v>
      </c>
      <c r="J8" s="55" t="s">
        <v>28</v>
      </c>
      <c r="K8" s="22">
        <v>899482978.38999999</v>
      </c>
      <c r="L8" s="22">
        <v>454102464.26999998</v>
      </c>
      <c r="M8" s="29">
        <f t="shared" si="0"/>
        <v>0.98079299092987515</v>
      </c>
    </row>
    <row r="9" spans="1:14" ht="42" x14ac:dyDescent="0.25">
      <c r="A9" s="20">
        <v>4</v>
      </c>
      <c r="B9" s="21">
        <v>8473</v>
      </c>
      <c r="C9" s="53" t="s">
        <v>28</v>
      </c>
      <c r="D9" s="22">
        <v>1679451414.3999996</v>
      </c>
      <c r="E9" s="22">
        <v>1098666822.25</v>
      </c>
      <c r="F9" s="29">
        <f t="shared" si="1"/>
        <v>0.5286266777043378</v>
      </c>
      <c r="G9" s="24"/>
      <c r="H9" s="20">
        <v>4</v>
      </c>
      <c r="I9" s="54">
        <v>8534</v>
      </c>
      <c r="J9" s="55" t="s">
        <v>27</v>
      </c>
      <c r="K9" s="22">
        <v>820702274.61000001</v>
      </c>
      <c r="L9" s="22">
        <v>35915797.329999998</v>
      </c>
      <c r="M9" s="29">
        <f>K9/L9-1</f>
        <v>21.850732424767251</v>
      </c>
    </row>
    <row r="10" spans="1:14" ht="24.6" x14ac:dyDescent="0.25">
      <c r="A10" s="20">
        <v>5</v>
      </c>
      <c r="B10" s="21">
        <v>8534</v>
      </c>
      <c r="C10" s="53" t="s">
        <v>27</v>
      </c>
      <c r="D10" s="22">
        <v>1245176722.8800001</v>
      </c>
      <c r="E10" s="22">
        <v>336395604.76999992</v>
      </c>
      <c r="F10" s="29">
        <f t="shared" si="1"/>
        <v>2.7015249462945605</v>
      </c>
      <c r="G10" s="24"/>
      <c r="H10" s="20">
        <v>5</v>
      </c>
      <c r="I10" s="54">
        <v>1701</v>
      </c>
      <c r="J10" s="55" t="s">
        <v>46</v>
      </c>
      <c r="K10" s="22">
        <v>473098329.28999996</v>
      </c>
      <c r="L10" s="22">
        <v>648195476.91999996</v>
      </c>
      <c r="M10" s="56">
        <f>K10/L10-1</f>
        <v>-0.27013015959630093</v>
      </c>
    </row>
    <row r="11" spans="1:14" ht="24.6" x14ac:dyDescent="0.25">
      <c r="A11" s="20">
        <v>6</v>
      </c>
      <c r="B11" s="21">
        <v>7326</v>
      </c>
      <c r="C11" s="53" t="s">
        <v>34</v>
      </c>
      <c r="D11" s="22">
        <v>900421373.53999996</v>
      </c>
      <c r="E11" s="22">
        <v>1094466367.28</v>
      </c>
      <c r="F11" s="56">
        <f>D11/E11-1</f>
        <v>-0.17729644285209634</v>
      </c>
      <c r="G11" s="24"/>
      <c r="H11" s="20">
        <v>6</v>
      </c>
      <c r="I11" s="54">
        <v>8504</v>
      </c>
      <c r="J11" s="55" t="s">
        <v>41</v>
      </c>
      <c r="K11" s="22">
        <v>456440204.91999996</v>
      </c>
      <c r="L11" s="22">
        <v>168318560.03</v>
      </c>
      <c r="M11" s="29">
        <f t="shared" si="0"/>
        <v>1.7117639601874388</v>
      </c>
    </row>
    <row r="12" spans="1:14" ht="24.6" x14ac:dyDescent="0.25">
      <c r="A12" s="20">
        <v>7</v>
      </c>
      <c r="B12" s="21">
        <v>3926</v>
      </c>
      <c r="C12" s="53" t="s">
        <v>38</v>
      </c>
      <c r="D12" s="22">
        <v>809684939.76999998</v>
      </c>
      <c r="E12" s="22">
        <v>529039517.01999992</v>
      </c>
      <c r="F12" s="29">
        <f>D12/E12-1</f>
        <v>0.53048102026637545</v>
      </c>
      <c r="G12" s="24"/>
      <c r="H12" s="20">
        <v>7</v>
      </c>
      <c r="I12" s="54" t="s">
        <v>35</v>
      </c>
      <c r="J12" s="55" t="s">
        <v>36</v>
      </c>
      <c r="K12" s="22">
        <v>356126165.38999999</v>
      </c>
      <c r="L12" s="22">
        <v>86498300</v>
      </c>
      <c r="M12" s="29">
        <f t="shared" si="0"/>
        <v>3.1171464108543168</v>
      </c>
    </row>
    <row r="13" spans="1:14" ht="42" x14ac:dyDescent="0.25">
      <c r="A13" s="20">
        <v>8</v>
      </c>
      <c r="B13" s="21">
        <v>8504</v>
      </c>
      <c r="C13" s="53" t="s">
        <v>41</v>
      </c>
      <c r="D13" s="22">
        <v>695547142.21999991</v>
      </c>
      <c r="E13" s="22">
        <v>429689727.10000002</v>
      </c>
      <c r="F13" s="29">
        <f t="shared" ref="F13:F15" si="2">D13/E13-1</f>
        <v>0.61871950468605896</v>
      </c>
      <c r="G13" s="24"/>
      <c r="H13" s="20">
        <v>8</v>
      </c>
      <c r="I13" s="54">
        <v>4401</v>
      </c>
      <c r="J13" s="55" t="s">
        <v>72</v>
      </c>
      <c r="K13" s="22">
        <v>297403221.37</v>
      </c>
      <c r="L13" s="22">
        <v>357924215.48000002</v>
      </c>
      <c r="M13" s="56">
        <f t="shared" si="0"/>
        <v>-0.1690888503557586</v>
      </c>
    </row>
    <row r="14" spans="1:14" ht="24.6" x14ac:dyDescent="0.25">
      <c r="A14" s="20">
        <v>9</v>
      </c>
      <c r="B14" s="21">
        <v>8542</v>
      </c>
      <c r="C14" s="53" t="s">
        <v>78</v>
      </c>
      <c r="D14" s="22">
        <v>486705820.81999993</v>
      </c>
      <c r="E14" s="22">
        <v>96963904.659999996</v>
      </c>
      <c r="F14" s="29">
        <f t="shared" si="2"/>
        <v>4.0194536052009679</v>
      </c>
      <c r="G14" s="24"/>
      <c r="H14" s="20">
        <v>9</v>
      </c>
      <c r="I14" s="54">
        <v>8507</v>
      </c>
      <c r="J14" s="55" t="s">
        <v>42</v>
      </c>
      <c r="K14" s="22">
        <v>235439141.74999997</v>
      </c>
      <c r="L14" s="22">
        <v>9074627.6500000004</v>
      </c>
      <c r="M14" s="29">
        <f t="shared" si="0"/>
        <v>24.944771601730675</v>
      </c>
    </row>
    <row r="15" spans="1:14" ht="24.6" x14ac:dyDescent="0.25">
      <c r="A15" s="20">
        <v>10</v>
      </c>
      <c r="B15" s="21">
        <v>9001</v>
      </c>
      <c r="C15" s="53" t="s">
        <v>79</v>
      </c>
      <c r="D15" s="22">
        <v>478348820.16000003</v>
      </c>
      <c r="E15" s="22">
        <v>1094466367.28</v>
      </c>
      <c r="F15" s="56">
        <f t="shared" si="2"/>
        <v>-0.56293876681765331</v>
      </c>
      <c r="G15" s="24"/>
      <c r="H15" s="20">
        <v>10</v>
      </c>
      <c r="I15" s="54">
        <v>2202</v>
      </c>
      <c r="J15" s="55" t="s">
        <v>45</v>
      </c>
      <c r="K15" s="22">
        <v>217485966.96999997</v>
      </c>
      <c r="L15" s="22">
        <v>153727866.05000001</v>
      </c>
      <c r="M15" s="29">
        <f>K15/L15-1</f>
        <v>0.41474654243403486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016B3-C485-43B5-A41E-640A6F6FA912}">
  <dimension ref="A1:N17"/>
  <sheetViews>
    <sheetView topLeftCell="A9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6" width="18.77734375" style="18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70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50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ht="42" x14ac:dyDescent="0.25">
      <c r="A6" s="20">
        <v>1</v>
      </c>
      <c r="B6" s="21">
        <v>8517</v>
      </c>
      <c r="C6" s="53" t="s">
        <v>39</v>
      </c>
      <c r="D6" s="22">
        <v>6131338002.4399996</v>
      </c>
      <c r="E6" s="22">
        <v>2991850064.4400001</v>
      </c>
      <c r="F6" s="29">
        <f>D6/E6-1</f>
        <v>1.0493466819459862</v>
      </c>
      <c r="G6" s="24"/>
      <c r="H6" s="20">
        <v>1</v>
      </c>
      <c r="I6" s="54">
        <v>8471</v>
      </c>
      <c r="J6" s="55" t="s">
        <v>40</v>
      </c>
      <c r="K6" s="22">
        <v>7166960197</v>
      </c>
      <c r="L6" s="22">
        <v>11545192540.879999</v>
      </c>
      <c r="M6" s="56">
        <f>K6/L6-1</f>
        <v>-0.37922558055028166</v>
      </c>
    </row>
    <row r="7" spans="1:14" ht="42" x14ac:dyDescent="0.25">
      <c r="A7" s="20">
        <v>2</v>
      </c>
      <c r="B7" s="21">
        <v>8473</v>
      </c>
      <c r="C7" s="53" t="s">
        <v>28</v>
      </c>
      <c r="D7" s="22">
        <v>3284692864.3400006</v>
      </c>
      <c r="E7" s="22">
        <v>716585037.44000006</v>
      </c>
      <c r="F7" s="29">
        <f>D7/E7-1</f>
        <v>3.58381447102854</v>
      </c>
      <c r="G7" s="24"/>
      <c r="H7" s="20">
        <v>2</v>
      </c>
      <c r="I7" s="54">
        <v>8504</v>
      </c>
      <c r="J7" s="55" t="s">
        <v>41</v>
      </c>
      <c r="K7" s="22">
        <v>837639702.60000002</v>
      </c>
      <c r="L7" s="22">
        <v>152408008.20000002</v>
      </c>
      <c r="M7" s="29">
        <f t="shared" ref="M7:M14" si="0">K7/L7-1</f>
        <v>4.4960347063967463</v>
      </c>
    </row>
    <row r="8" spans="1:14" ht="42" x14ac:dyDescent="0.25">
      <c r="A8" s="20">
        <v>3</v>
      </c>
      <c r="B8" s="21">
        <v>8471</v>
      </c>
      <c r="C8" s="53" t="s">
        <v>40</v>
      </c>
      <c r="D8" s="22">
        <v>2885700691.7700009</v>
      </c>
      <c r="E8" s="22">
        <v>1951856461.4400001</v>
      </c>
      <c r="F8" s="29">
        <f t="shared" ref="F8:F10" si="1">D8/E8-1</f>
        <v>0.4784389881011275</v>
      </c>
      <c r="G8" s="24"/>
      <c r="H8" s="20">
        <v>3</v>
      </c>
      <c r="I8" s="54">
        <v>2710</v>
      </c>
      <c r="J8" s="55" t="s">
        <v>43</v>
      </c>
      <c r="K8" s="22">
        <v>811968213</v>
      </c>
      <c r="L8" s="22">
        <v>581442033.49000001</v>
      </c>
      <c r="M8" s="29">
        <f t="shared" si="0"/>
        <v>0.39647319291023475</v>
      </c>
    </row>
    <row r="9" spans="1:14" ht="42" x14ac:dyDescent="0.25">
      <c r="A9" s="20">
        <v>4</v>
      </c>
      <c r="B9" s="21">
        <v>8523</v>
      </c>
      <c r="C9" s="53" t="s">
        <v>16</v>
      </c>
      <c r="D9" s="22">
        <v>2577606954.8799987</v>
      </c>
      <c r="E9" s="22">
        <v>1937360640.4400001</v>
      </c>
      <c r="F9" s="29">
        <f t="shared" si="1"/>
        <v>0.33047348081490413</v>
      </c>
      <c r="G9" s="24"/>
      <c r="H9" s="20">
        <v>4</v>
      </c>
      <c r="I9" s="54">
        <v>8473</v>
      </c>
      <c r="J9" s="55" t="s">
        <v>71</v>
      </c>
      <c r="K9" s="22">
        <v>710124505.43999994</v>
      </c>
      <c r="L9" s="22">
        <v>270382295.83999997</v>
      </c>
      <c r="M9" s="29">
        <f t="shared" si="0"/>
        <v>1.6263720530733994</v>
      </c>
    </row>
    <row r="10" spans="1:14" ht="24.6" x14ac:dyDescent="0.25">
      <c r="A10" s="20">
        <v>5</v>
      </c>
      <c r="B10" s="21">
        <v>8534</v>
      </c>
      <c r="C10" s="53" t="s">
        <v>27</v>
      </c>
      <c r="D10" s="22">
        <v>1635301227.4200001</v>
      </c>
      <c r="E10" s="22">
        <v>504696036.44</v>
      </c>
      <c r="F10" s="29">
        <f t="shared" si="1"/>
        <v>2.2401705370127476</v>
      </c>
      <c r="G10" s="24"/>
      <c r="H10" s="20">
        <v>5</v>
      </c>
      <c r="I10" s="54">
        <v>8534</v>
      </c>
      <c r="J10" s="55" t="s">
        <v>27</v>
      </c>
      <c r="K10" s="22">
        <v>593965509.09000003</v>
      </c>
      <c r="L10" s="22">
        <v>31240740.02</v>
      </c>
      <c r="M10" s="29">
        <f t="shared" si="0"/>
        <v>18.012530071622805</v>
      </c>
    </row>
    <row r="11" spans="1:14" ht="24.6" x14ac:dyDescent="0.25">
      <c r="A11" s="20">
        <v>6</v>
      </c>
      <c r="B11" s="21">
        <v>2716</v>
      </c>
      <c r="C11" s="53" t="s">
        <v>12</v>
      </c>
      <c r="D11" s="22">
        <v>914996303.38</v>
      </c>
      <c r="E11" s="22">
        <v>591727278.44000006</v>
      </c>
      <c r="F11" s="29">
        <f>D11/E11-1</f>
        <v>0.54631421723914797</v>
      </c>
      <c r="G11" s="24"/>
      <c r="H11" s="20">
        <v>6</v>
      </c>
      <c r="I11" s="54">
        <v>1701</v>
      </c>
      <c r="J11" s="55" t="s">
        <v>46</v>
      </c>
      <c r="K11" s="22">
        <v>514524189.21000004</v>
      </c>
      <c r="L11" s="22">
        <v>422605933.04999995</v>
      </c>
      <c r="M11" s="29">
        <f t="shared" si="0"/>
        <v>0.21750346829400735</v>
      </c>
    </row>
    <row r="12" spans="1:14" ht="24.6" x14ac:dyDescent="0.25">
      <c r="A12" s="20">
        <v>7</v>
      </c>
      <c r="B12" s="21">
        <v>7326</v>
      </c>
      <c r="C12" s="53" t="s">
        <v>34</v>
      </c>
      <c r="D12" s="22">
        <v>842468439.65999985</v>
      </c>
      <c r="E12" s="22">
        <v>276514890.44</v>
      </c>
      <c r="F12" s="29">
        <f>D12/E12-1</f>
        <v>2.0467380556592634</v>
      </c>
      <c r="G12" s="24"/>
      <c r="H12" s="20">
        <v>7</v>
      </c>
      <c r="I12" s="54" t="s">
        <v>35</v>
      </c>
      <c r="J12" s="55" t="s">
        <v>36</v>
      </c>
      <c r="K12" s="22">
        <v>272215237.93000001</v>
      </c>
      <c r="L12" s="22">
        <v>74794500</v>
      </c>
      <c r="M12" s="29">
        <f t="shared" si="0"/>
        <v>2.6395087597350075</v>
      </c>
    </row>
    <row r="13" spans="1:14" ht="24.6" x14ac:dyDescent="0.25">
      <c r="A13" s="20">
        <v>8</v>
      </c>
      <c r="B13" s="21">
        <v>3926</v>
      </c>
      <c r="C13" s="53" t="s">
        <v>38</v>
      </c>
      <c r="D13" s="22">
        <v>783281800.70999992</v>
      </c>
      <c r="E13" s="22">
        <v>433573267.44</v>
      </c>
      <c r="F13" s="29">
        <f t="shared" ref="F13:F15" si="2">D13/E13-1</f>
        <v>0.80657309740249228</v>
      </c>
      <c r="G13" s="24"/>
      <c r="H13" s="20">
        <v>8</v>
      </c>
      <c r="I13" s="54">
        <v>4401</v>
      </c>
      <c r="J13" s="55" t="s">
        <v>72</v>
      </c>
      <c r="K13" s="22">
        <v>249739893.93000001</v>
      </c>
      <c r="L13" s="22">
        <v>368979016.85000002</v>
      </c>
      <c r="M13" s="56">
        <f t="shared" si="0"/>
        <v>-0.32315963096750822</v>
      </c>
    </row>
    <row r="14" spans="1:14" ht="63" x14ac:dyDescent="0.25">
      <c r="A14" s="20">
        <v>9</v>
      </c>
      <c r="B14" s="21">
        <v>8504</v>
      </c>
      <c r="C14" s="53" t="s">
        <v>41</v>
      </c>
      <c r="D14" s="22">
        <v>584295962.20000005</v>
      </c>
      <c r="E14" s="22">
        <v>460751666.44</v>
      </c>
      <c r="F14" s="29">
        <f t="shared" si="2"/>
        <v>0.26813640570107022</v>
      </c>
      <c r="G14" s="24"/>
      <c r="H14" s="20">
        <v>9</v>
      </c>
      <c r="I14" s="54">
        <v>8525</v>
      </c>
      <c r="J14" s="55" t="s">
        <v>44</v>
      </c>
      <c r="K14" s="22">
        <v>247070600.47</v>
      </c>
      <c r="L14" s="22">
        <v>204581970.67000002</v>
      </c>
      <c r="M14" s="29">
        <f t="shared" si="0"/>
        <v>0.20768511350658581</v>
      </c>
    </row>
    <row r="15" spans="1:14" ht="24.6" x14ac:dyDescent="0.25">
      <c r="A15" s="20">
        <v>10</v>
      </c>
      <c r="B15" s="21">
        <v>8507</v>
      </c>
      <c r="C15" s="53" t="s">
        <v>42</v>
      </c>
      <c r="D15" s="22">
        <v>578801199.74999988</v>
      </c>
      <c r="E15" s="22">
        <v>376786120.44</v>
      </c>
      <c r="F15" s="29">
        <f t="shared" si="2"/>
        <v>0.53615318704970472</v>
      </c>
      <c r="G15" s="24"/>
      <c r="H15" s="20">
        <v>10</v>
      </c>
      <c r="I15" s="54">
        <v>2202</v>
      </c>
      <c r="J15" s="55" t="s">
        <v>45</v>
      </c>
      <c r="K15" s="22">
        <v>227786619.38000003</v>
      </c>
      <c r="L15" s="22">
        <v>249335470.70000002</v>
      </c>
      <c r="M15" s="56">
        <f>K15/L15-1</f>
        <v>-8.6425133413638999E-2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FA98C-074F-4396-8FF1-B2327EF764B3}">
  <dimension ref="A1:N17"/>
  <sheetViews>
    <sheetView topLeftCell="A10" zoomScale="90" zoomScaleNormal="9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48.33203125" style="18" customWidth="1"/>
    <col min="4" max="6" width="18.77734375" style="18" customWidth="1"/>
    <col min="7" max="7" width="2" style="18" customWidth="1"/>
    <col min="8" max="8" width="6.77734375" style="18" customWidth="1"/>
    <col min="9" max="9" width="11.6640625" style="18" customWidth="1"/>
    <col min="10" max="10" width="53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68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5"/>
      <c r="L3" s="45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50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ht="42" x14ac:dyDescent="0.25">
      <c r="A6" s="20">
        <v>1</v>
      </c>
      <c r="B6" s="21">
        <v>8473</v>
      </c>
      <c r="C6" s="53" t="s">
        <v>28</v>
      </c>
      <c r="D6" s="22">
        <v>4619869314.4899988</v>
      </c>
      <c r="E6" s="22">
        <v>807355192</v>
      </c>
      <c r="F6" s="29">
        <f>D6/E6-1</f>
        <v>4.7222265494392195</v>
      </c>
      <c r="G6" s="24"/>
      <c r="H6" s="20">
        <v>1</v>
      </c>
      <c r="I6" s="21">
        <v>8471</v>
      </c>
      <c r="J6" s="53" t="s">
        <v>40</v>
      </c>
      <c r="K6" s="22">
        <v>8062375379.7799978</v>
      </c>
      <c r="L6" s="22">
        <v>0</v>
      </c>
      <c r="M6" s="23">
        <v>1</v>
      </c>
    </row>
    <row r="7" spans="1:14" ht="42" x14ac:dyDescent="0.25">
      <c r="A7" s="20">
        <v>2</v>
      </c>
      <c r="B7" s="21">
        <v>8517</v>
      </c>
      <c r="C7" s="53" t="s">
        <v>39</v>
      </c>
      <c r="D7" s="22">
        <v>3711131227.3599997</v>
      </c>
      <c r="E7" s="22">
        <v>3290163113</v>
      </c>
      <c r="F7" s="29">
        <f>D7/E7-1</f>
        <v>0.1279474907176128</v>
      </c>
      <c r="G7" s="24"/>
      <c r="H7" s="20">
        <v>2</v>
      </c>
      <c r="I7" s="21">
        <v>8473</v>
      </c>
      <c r="J7" s="53" t="s">
        <v>28</v>
      </c>
      <c r="K7" s="22">
        <v>907886879.34999979</v>
      </c>
      <c r="L7" s="22">
        <v>630954339</v>
      </c>
      <c r="M7" s="29">
        <f t="shared" ref="M7:M14" si="0">K7/L7-1</f>
        <v>0.43891058866305666</v>
      </c>
    </row>
    <row r="8" spans="1:14" ht="42" x14ac:dyDescent="0.25">
      <c r="A8" s="20">
        <v>3</v>
      </c>
      <c r="B8" s="21">
        <v>8471</v>
      </c>
      <c r="C8" s="53" t="s">
        <v>40</v>
      </c>
      <c r="D8" s="22">
        <v>3411457249.3600016</v>
      </c>
      <c r="E8" s="22">
        <v>3513747213</v>
      </c>
      <c r="F8" s="56">
        <f t="shared" ref="F8:F10" si="1">D8/E8-1</f>
        <v>-2.9111361016965209E-2</v>
      </c>
      <c r="G8" s="24"/>
      <c r="H8" s="20">
        <v>3</v>
      </c>
      <c r="I8" s="21">
        <v>8534</v>
      </c>
      <c r="J8" s="53" t="s">
        <v>27</v>
      </c>
      <c r="K8" s="22">
        <v>631339734.66000009</v>
      </c>
      <c r="L8" s="22">
        <v>35000053</v>
      </c>
      <c r="M8" s="29">
        <f t="shared" si="0"/>
        <v>17.038250818077334</v>
      </c>
    </row>
    <row r="9" spans="1:14" ht="42" x14ac:dyDescent="0.25">
      <c r="A9" s="20">
        <v>4</v>
      </c>
      <c r="B9" s="21">
        <v>8523</v>
      </c>
      <c r="C9" s="53" t="s">
        <v>16</v>
      </c>
      <c r="D9" s="22">
        <v>2575982219.6199999</v>
      </c>
      <c r="E9" s="22">
        <v>2117514997</v>
      </c>
      <c r="F9" s="29">
        <f t="shared" si="1"/>
        <v>0.21651191291184979</v>
      </c>
      <c r="G9" s="24"/>
      <c r="H9" s="20">
        <v>4</v>
      </c>
      <c r="I9" s="21">
        <v>2710</v>
      </c>
      <c r="J9" s="53" t="s">
        <v>43</v>
      </c>
      <c r="K9" s="22">
        <v>349040827.78000003</v>
      </c>
      <c r="L9" s="22">
        <v>548579904</v>
      </c>
      <c r="M9" s="56">
        <f t="shared" si="0"/>
        <v>-0.36373748794851946</v>
      </c>
    </row>
    <row r="10" spans="1:14" ht="24.6" x14ac:dyDescent="0.25">
      <c r="A10" s="20">
        <v>5</v>
      </c>
      <c r="B10" s="21">
        <v>8534</v>
      </c>
      <c r="C10" s="53" t="s">
        <v>27</v>
      </c>
      <c r="D10" s="22">
        <v>2299902137.5400004</v>
      </c>
      <c r="E10" s="22">
        <v>812079880</v>
      </c>
      <c r="F10" s="29">
        <f t="shared" si="1"/>
        <v>1.8321131876090817</v>
      </c>
      <c r="G10" s="24"/>
      <c r="H10" s="20">
        <v>5</v>
      </c>
      <c r="I10" s="21">
        <v>8504</v>
      </c>
      <c r="J10" s="53" t="s">
        <v>41</v>
      </c>
      <c r="K10" s="22">
        <v>285470469.44</v>
      </c>
      <c r="L10" s="22">
        <v>156148292</v>
      </c>
      <c r="M10" s="29">
        <f t="shared" si="0"/>
        <v>0.82820103751118834</v>
      </c>
    </row>
    <row r="11" spans="1:14" ht="24.6" x14ac:dyDescent="0.25">
      <c r="A11" s="20">
        <v>6</v>
      </c>
      <c r="B11" s="21">
        <v>2716</v>
      </c>
      <c r="C11" s="53" t="s">
        <v>12</v>
      </c>
      <c r="D11" s="22">
        <v>1078688737.27</v>
      </c>
      <c r="E11" s="22">
        <v>4063969585</v>
      </c>
      <c r="F11" s="56">
        <f>D11/E11-1</f>
        <v>-0.73457263527477901</v>
      </c>
      <c r="G11" s="24"/>
      <c r="H11" s="20">
        <v>6</v>
      </c>
      <c r="I11" s="21" t="s">
        <v>35</v>
      </c>
      <c r="J11" s="53" t="s">
        <v>36</v>
      </c>
      <c r="K11" s="22">
        <v>282539097.75999999</v>
      </c>
      <c r="L11" s="22">
        <v>60859000</v>
      </c>
      <c r="M11" s="29">
        <f t="shared" si="0"/>
        <v>3.6425195576660805</v>
      </c>
    </row>
    <row r="12" spans="1:14" ht="63" x14ac:dyDescent="0.25">
      <c r="A12" s="20">
        <v>7</v>
      </c>
      <c r="B12" s="21">
        <v>3926</v>
      </c>
      <c r="C12" s="53" t="s">
        <v>38</v>
      </c>
      <c r="D12" s="22">
        <v>799692442.63000011</v>
      </c>
      <c r="E12" s="22">
        <v>638740213</v>
      </c>
      <c r="F12" s="29">
        <f>D12/E12-1</f>
        <v>0.25198386817396146</v>
      </c>
      <c r="G12" s="24"/>
      <c r="H12" s="20">
        <v>7</v>
      </c>
      <c r="I12" s="21">
        <v>8525</v>
      </c>
      <c r="J12" s="53" t="s">
        <v>44</v>
      </c>
      <c r="K12" s="22">
        <v>276020780.10000002</v>
      </c>
      <c r="L12" s="22">
        <v>331660011</v>
      </c>
      <c r="M12" s="56">
        <f t="shared" si="0"/>
        <v>-0.16775984156859958</v>
      </c>
    </row>
    <row r="13" spans="1:14" ht="24.6" x14ac:dyDescent="0.25">
      <c r="A13" s="20">
        <v>8</v>
      </c>
      <c r="B13" s="21">
        <v>7326</v>
      </c>
      <c r="C13" s="53" t="s">
        <v>34</v>
      </c>
      <c r="D13" s="22">
        <v>791063524.04000008</v>
      </c>
      <c r="E13" s="22">
        <v>213108749</v>
      </c>
      <c r="F13" s="29">
        <f t="shared" ref="F13:F15" si="2">D13/E13-1</f>
        <v>2.7120180553450672</v>
      </c>
      <c r="G13" s="24"/>
      <c r="H13" s="20">
        <v>8</v>
      </c>
      <c r="I13" s="21">
        <v>2202</v>
      </c>
      <c r="J13" s="53" t="s">
        <v>45</v>
      </c>
      <c r="K13" s="22">
        <v>270338851.17000002</v>
      </c>
      <c r="L13" s="22">
        <v>221704023</v>
      </c>
      <c r="M13" s="29">
        <f t="shared" si="0"/>
        <v>0.21936827086804822</v>
      </c>
    </row>
    <row r="14" spans="1:14" ht="42" x14ac:dyDescent="0.25">
      <c r="A14" s="20">
        <v>9</v>
      </c>
      <c r="B14" s="21">
        <v>8504</v>
      </c>
      <c r="C14" s="53" t="s">
        <v>41</v>
      </c>
      <c r="D14" s="22">
        <v>553159704.63999999</v>
      </c>
      <c r="E14" s="22">
        <v>463884359</v>
      </c>
      <c r="F14" s="29">
        <f t="shared" si="2"/>
        <v>0.192451726185491</v>
      </c>
      <c r="G14" s="24"/>
      <c r="H14" s="20">
        <v>9</v>
      </c>
      <c r="I14" s="21">
        <v>8517</v>
      </c>
      <c r="J14" s="53" t="s">
        <v>39</v>
      </c>
      <c r="K14" s="22">
        <v>252078510.04999998</v>
      </c>
      <c r="L14" s="22">
        <v>49116489</v>
      </c>
      <c r="M14" s="29">
        <f t="shared" si="0"/>
        <v>4.1322583348740576</v>
      </c>
    </row>
    <row r="15" spans="1:14" ht="24.6" x14ac:dyDescent="0.25">
      <c r="A15" s="20">
        <v>10</v>
      </c>
      <c r="B15" s="21">
        <v>8507</v>
      </c>
      <c r="C15" s="53" t="s">
        <v>42</v>
      </c>
      <c r="D15" s="22">
        <v>498482973.19000006</v>
      </c>
      <c r="E15" s="22">
        <v>594972073</v>
      </c>
      <c r="F15" s="56">
        <f t="shared" si="2"/>
        <v>-0.16217416613098734</v>
      </c>
      <c r="G15" s="24"/>
      <c r="H15" s="20">
        <v>10</v>
      </c>
      <c r="I15" s="21">
        <v>1701</v>
      </c>
      <c r="J15" s="53" t="s">
        <v>46</v>
      </c>
      <c r="K15" s="22">
        <v>247960010.72</v>
      </c>
      <c r="L15" s="22">
        <v>535775364</v>
      </c>
      <c r="M15" s="56">
        <f>K15/L15-1</f>
        <v>-0.53719407912156258</v>
      </c>
    </row>
    <row r="17" spans="1:12" ht="22.8" x14ac:dyDescent="0.25">
      <c r="A17" s="87" t="s">
        <v>69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N17"/>
  <sheetViews>
    <sheetView topLeftCell="A3" zoomScale="70" zoomScaleNormal="70" zoomScaleSheetLayoutView="90" workbookViewId="0">
      <selection activeCell="C23" sqref="C23"/>
    </sheetView>
  </sheetViews>
  <sheetFormatPr defaultColWidth="9" defaultRowHeight="15.6" x14ac:dyDescent="0.25"/>
  <cols>
    <col min="1" max="1" width="6.77734375" style="18" customWidth="1"/>
    <col min="2" max="2" width="11.33203125" style="18" customWidth="1"/>
    <col min="3" max="3" width="53.109375" style="18" customWidth="1"/>
    <col min="4" max="6" width="18.77734375" style="18" customWidth="1"/>
    <col min="7" max="7" width="2" style="18" customWidth="1"/>
    <col min="8" max="8" width="6.77734375" style="18" customWidth="1"/>
    <col min="9" max="9" width="11.6640625" style="18" customWidth="1"/>
    <col min="10" max="10" width="54.77734375" style="18" customWidth="1"/>
    <col min="11" max="13" width="18.77734375" style="18" customWidth="1"/>
    <col min="14" max="16384" width="9" style="18"/>
  </cols>
  <sheetData>
    <row r="1" spans="1:14" ht="27" customHeight="1" x14ac:dyDescent="0.25">
      <c r="A1" s="88" t="s">
        <v>74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4" ht="30.15" customHeight="1" x14ac:dyDescent="0.25">
      <c r="A2" s="88" t="s">
        <v>75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24.6" x14ac:dyDescent="0.25">
      <c r="A3" s="2"/>
      <c r="B3" s="2"/>
      <c r="C3" s="2"/>
      <c r="D3" s="2"/>
      <c r="E3" s="2"/>
      <c r="F3" s="2"/>
      <c r="G3" s="2"/>
      <c r="H3" s="2"/>
      <c r="I3" s="2"/>
      <c r="J3" s="2"/>
      <c r="M3" s="44" t="s">
        <v>13</v>
      </c>
      <c r="N3" s="19"/>
    </row>
    <row r="4" spans="1:14" ht="22.5" customHeight="1" x14ac:dyDescent="0.25">
      <c r="A4" s="90" t="s">
        <v>7</v>
      </c>
      <c r="B4" s="92" t="s">
        <v>8</v>
      </c>
      <c r="C4" s="94" t="s">
        <v>9</v>
      </c>
      <c r="D4" s="95"/>
      <c r="E4" s="95"/>
      <c r="F4" s="96"/>
      <c r="G4" s="46"/>
      <c r="H4" s="97" t="s">
        <v>7</v>
      </c>
      <c r="I4" s="99" t="s">
        <v>8</v>
      </c>
      <c r="J4" s="101" t="s">
        <v>11</v>
      </c>
      <c r="K4" s="102"/>
      <c r="L4" s="102"/>
      <c r="M4" s="103"/>
    </row>
    <row r="5" spans="1:14" ht="78" customHeight="1" x14ac:dyDescent="0.25">
      <c r="A5" s="91"/>
      <c r="B5" s="93"/>
      <c r="C5" s="47" t="s">
        <v>10</v>
      </c>
      <c r="D5" s="48" t="s">
        <v>17</v>
      </c>
      <c r="E5" s="49" t="s">
        <v>22</v>
      </c>
      <c r="F5" s="50" t="s">
        <v>18</v>
      </c>
      <c r="G5" s="46"/>
      <c r="H5" s="98"/>
      <c r="I5" s="100"/>
      <c r="J5" s="51" t="s">
        <v>10</v>
      </c>
      <c r="K5" s="51" t="s">
        <v>19</v>
      </c>
      <c r="L5" s="51" t="s">
        <v>20</v>
      </c>
      <c r="M5" s="52" t="s">
        <v>21</v>
      </c>
    </row>
    <row r="6" spans="1:14" ht="42" x14ac:dyDescent="0.25">
      <c r="A6" s="20">
        <v>1</v>
      </c>
      <c r="B6" s="21">
        <v>8517</v>
      </c>
      <c r="C6" s="53" t="s">
        <v>24</v>
      </c>
      <c r="D6" s="22">
        <v>3409233269</v>
      </c>
      <c r="E6" s="22">
        <v>1834360620</v>
      </c>
      <c r="F6" s="23">
        <f>D6/E6-1</f>
        <v>0.85854037195805044</v>
      </c>
      <c r="G6" s="24"/>
      <c r="H6" s="20">
        <v>1</v>
      </c>
      <c r="I6" s="21">
        <v>8471</v>
      </c>
      <c r="J6" s="53" t="s">
        <v>29</v>
      </c>
      <c r="K6" s="22">
        <v>9771174716</v>
      </c>
      <c r="L6" s="22">
        <v>5238917473</v>
      </c>
      <c r="M6" s="23">
        <f>K6/L6-1</f>
        <v>0.86511331135832159</v>
      </c>
    </row>
    <row r="7" spans="1:14" ht="42" x14ac:dyDescent="0.25">
      <c r="A7" s="20">
        <v>2</v>
      </c>
      <c r="B7" s="21">
        <v>8471</v>
      </c>
      <c r="C7" s="53" t="s">
        <v>29</v>
      </c>
      <c r="D7" s="22">
        <v>3071026044</v>
      </c>
      <c r="E7" s="22">
        <v>3173902139</v>
      </c>
      <c r="F7" s="59">
        <f>D7/E7-1</f>
        <v>-3.2413127593282742E-2</v>
      </c>
      <c r="G7" s="24"/>
      <c r="H7" s="20">
        <v>2</v>
      </c>
      <c r="I7" s="21">
        <v>8534</v>
      </c>
      <c r="J7" s="53" t="s">
        <v>27</v>
      </c>
      <c r="K7" s="22">
        <v>955880882</v>
      </c>
      <c r="L7" s="22">
        <v>38399601</v>
      </c>
      <c r="M7" s="23">
        <f t="shared" ref="M7:M14" si="0">K7/L7-1</f>
        <v>23.892989955807092</v>
      </c>
    </row>
    <row r="8" spans="1:14" ht="42" x14ac:dyDescent="0.25">
      <c r="A8" s="20">
        <v>3</v>
      </c>
      <c r="B8" s="21">
        <v>8523</v>
      </c>
      <c r="C8" s="53" t="s">
        <v>16</v>
      </c>
      <c r="D8" s="22">
        <v>2541146235</v>
      </c>
      <c r="E8" s="22">
        <v>2332101516</v>
      </c>
      <c r="F8" s="23">
        <f t="shared" ref="F8:F10" si="1">D8/E8-1</f>
        <v>8.9637915659242617E-2</v>
      </c>
      <c r="G8" s="24"/>
      <c r="H8" s="20">
        <v>3</v>
      </c>
      <c r="I8" s="21">
        <v>8473</v>
      </c>
      <c r="J8" s="53" t="s">
        <v>28</v>
      </c>
      <c r="K8" s="22">
        <v>888010712</v>
      </c>
      <c r="L8" s="22">
        <v>214928769</v>
      </c>
      <c r="M8" s="23">
        <f t="shared" si="0"/>
        <v>3.1316512262720861</v>
      </c>
    </row>
    <row r="9" spans="1:14" ht="24.6" x14ac:dyDescent="0.25">
      <c r="A9" s="20">
        <v>4</v>
      </c>
      <c r="B9" s="21">
        <v>8534</v>
      </c>
      <c r="C9" s="53" t="s">
        <v>27</v>
      </c>
      <c r="D9" s="22">
        <v>1914401102</v>
      </c>
      <c r="E9" s="22">
        <v>474062640</v>
      </c>
      <c r="F9" s="23">
        <f t="shared" si="1"/>
        <v>3.038287222971209</v>
      </c>
      <c r="G9" s="24"/>
      <c r="H9" s="20">
        <v>4</v>
      </c>
      <c r="I9" s="21">
        <v>2710</v>
      </c>
      <c r="J9" s="53" t="s">
        <v>23</v>
      </c>
      <c r="K9" s="22">
        <v>374812868</v>
      </c>
      <c r="L9" s="22">
        <v>514371130</v>
      </c>
      <c r="M9" s="59">
        <f t="shared" si="0"/>
        <v>-0.2713182250333529</v>
      </c>
    </row>
    <row r="10" spans="1:14" ht="24.6" x14ac:dyDescent="0.25">
      <c r="A10" s="20">
        <v>5</v>
      </c>
      <c r="B10" s="21">
        <v>8473</v>
      </c>
      <c r="C10" s="53" t="s">
        <v>25</v>
      </c>
      <c r="D10" s="22">
        <v>1603023087</v>
      </c>
      <c r="E10" s="22">
        <v>833862697</v>
      </c>
      <c r="F10" s="23">
        <f t="shared" si="1"/>
        <v>0.92240652180175409</v>
      </c>
      <c r="G10" s="24"/>
      <c r="H10" s="20">
        <v>5</v>
      </c>
      <c r="I10" s="21" t="s">
        <v>35</v>
      </c>
      <c r="J10" s="53" t="s">
        <v>36</v>
      </c>
      <c r="K10" s="22">
        <v>271207246</v>
      </c>
      <c r="L10" s="22">
        <v>83976601</v>
      </c>
      <c r="M10" s="23">
        <f t="shared" si="0"/>
        <v>2.2295573144238121</v>
      </c>
    </row>
    <row r="11" spans="1:14" ht="42" x14ac:dyDescent="0.25">
      <c r="A11" s="20">
        <v>6</v>
      </c>
      <c r="B11" s="21">
        <v>2716</v>
      </c>
      <c r="C11" s="53" t="s">
        <v>12</v>
      </c>
      <c r="D11" s="22">
        <v>944418577</v>
      </c>
      <c r="E11" s="22">
        <v>1006466161</v>
      </c>
      <c r="F11" s="59">
        <f>D11/E11-1</f>
        <v>-6.1648951951202235E-2</v>
      </c>
      <c r="G11" s="24"/>
      <c r="H11" s="20">
        <v>6</v>
      </c>
      <c r="I11" s="21">
        <v>1701</v>
      </c>
      <c r="J11" s="53" t="s">
        <v>30</v>
      </c>
      <c r="K11" s="22">
        <v>269945035</v>
      </c>
      <c r="L11" s="22">
        <v>473856922</v>
      </c>
      <c r="M11" s="59">
        <f t="shared" si="0"/>
        <v>-0.43032374865255218</v>
      </c>
    </row>
    <row r="12" spans="1:14" ht="24.6" x14ac:dyDescent="0.25">
      <c r="A12" s="20">
        <v>7</v>
      </c>
      <c r="B12" s="21">
        <v>7326</v>
      </c>
      <c r="C12" s="53" t="s">
        <v>34</v>
      </c>
      <c r="D12" s="22">
        <v>732927786</v>
      </c>
      <c r="E12" s="22">
        <v>179617054</v>
      </c>
      <c r="F12" s="23">
        <f>D12/E12-1</f>
        <v>3.0805022111096418</v>
      </c>
      <c r="G12" s="24"/>
      <c r="H12" s="20">
        <v>7</v>
      </c>
      <c r="I12" s="21">
        <v>8504</v>
      </c>
      <c r="J12" s="53" t="s">
        <v>26</v>
      </c>
      <c r="K12" s="22">
        <v>258748457</v>
      </c>
      <c r="L12" s="22">
        <v>151828125</v>
      </c>
      <c r="M12" s="23">
        <f t="shared" si="0"/>
        <v>0.70421953771740253</v>
      </c>
    </row>
    <row r="13" spans="1:14" ht="42" x14ac:dyDescent="0.25">
      <c r="A13" s="20">
        <v>8</v>
      </c>
      <c r="B13" s="21">
        <v>8504</v>
      </c>
      <c r="C13" s="53" t="s">
        <v>26</v>
      </c>
      <c r="D13" s="22">
        <v>614872147</v>
      </c>
      <c r="E13" s="22">
        <v>351308768</v>
      </c>
      <c r="F13" s="23">
        <f t="shared" ref="F13:F15" si="2">D13/E13-1</f>
        <v>0.75023285214447033</v>
      </c>
      <c r="G13" s="24"/>
      <c r="H13" s="20">
        <v>8</v>
      </c>
      <c r="I13" s="21">
        <v>2202</v>
      </c>
      <c r="J13" s="53" t="s">
        <v>33</v>
      </c>
      <c r="K13" s="22">
        <v>183710090</v>
      </c>
      <c r="L13" s="22">
        <v>179079496</v>
      </c>
      <c r="M13" s="23">
        <f t="shared" si="0"/>
        <v>2.5857756490447192E-2</v>
      </c>
    </row>
    <row r="14" spans="1:14" ht="24.6" x14ac:dyDescent="0.25">
      <c r="A14" s="20">
        <v>9</v>
      </c>
      <c r="B14" s="21">
        <v>3926</v>
      </c>
      <c r="C14" s="53" t="s">
        <v>38</v>
      </c>
      <c r="D14" s="22">
        <v>586068009</v>
      </c>
      <c r="E14" s="22">
        <v>544416790</v>
      </c>
      <c r="F14" s="23">
        <f t="shared" si="2"/>
        <v>7.6506125022338223E-2</v>
      </c>
      <c r="G14" s="24"/>
      <c r="H14" s="20">
        <v>9</v>
      </c>
      <c r="I14" s="21">
        <v>9403</v>
      </c>
      <c r="J14" s="53" t="s">
        <v>32</v>
      </c>
      <c r="K14" s="22">
        <v>164181922</v>
      </c>
      <c r="L14" s="22">
        <v>289250</v>
      </c>
      <c r="M14" s="23">
        <f t="shared" si="0"/>
        <v>566.61252203975801</v>
      </c>
    </row>
    <row r="15" spans="1:14" ht="42" x14ac:dyDescent="0.25">
      <c r="A15" s="20">
        <v>10</v>
      </c>
      <c r="B15" s="21">
        <v>9001</v>
      </c>
      <c r="C15" s="53" t="s">
        <v>37</v>
      </c>
      <c r="D15" s="22">
        <v>564045238</v>
      </c>
      <c r="E15" s="22">
        <v>292614954</v>
      </c>
      <c r="F15" s="23">
        <f t="shared" si="2"/>
        <v>0.9276022304724727</v>
      </c>
      <c r="G15" s="24"/>
      <c r="H15" s="20">
        <v>10</v>
      </c>
      <c r="I15" s="21">
        <v>8525</v>
      </c>
      <c r="J15" s="53" t="s">
        <v>31</v>
      </c>
      <c r="K15" s="22">
        <v>140722208</v>
      </c>
      <c r="L15" s="22">
        <v>237735788</v>
      </c>
      <c r="M15" s="59">
        <f>K15/L15-1</f>
        <v>-0.40807310004163111</v>
      </c>
    </row>
    <row r="17" spans="1:12" ht="22.8" x14ac:dyDescent="0.25">
      <c r="A17" s="87" t="s">
        <v>76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</sheetData>
  <mergeCells count="9">
    <mergeCell ref="A1:M1"/>
    <mergeCell ref="A2:M2"/>
    <mergeCell ref="A17:L17"/>
    <mergeCell ref="A4:A5"/>
    <mergeCell ref="B4:B5"/>
    <mergeCell ref="H4:H5"/>
    <mergeCell ref="I4:I5"/>
    <mergeCell ref="C4:F4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11</vt:i4>
      </vt:variant>
    </vt:vector>
  </HeadingPairs>
  <TitlesOfParts>
    <vt:vector size="11" baseType="lpstr">
      <vt:lpstr>มูลค่านำเข้าส่งออก</vt:lpstr>
      <vt:lpstr>Top10 ก.ค.69</vt:lpstr>
      <vt:lpstr>Top10 มิ.ย. 69</vt:lpstr>
      <vt:lpstr>Top10 พ.ค. 69</vt:lpstr>
      <vt:lpstr>Top10 เม.ย. 69</vt:lpstr>
      <vt:lpstr>Top10 มี.ค. 69</vt:lpstr>
      <vt:lpstr>Top10 ก.พ. 69 </vt:lpstr>
      <vt:lpstr>Top10 ม.ค. 69</vt:lpstr>
      <vt:lpstr>Top10 ธ.ค. 68</vt:lpstr>
      <vt:lpstr>Top10 พ.ย. 68</vt:lpstr>
      <vt:lpstr>Top10 ต.ค.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acer aio</cp:lastModifiedBy>
  <cp:lastPrinted>2026-08-11T12:02:46Z</cp:lastPrinted>
  <dcterms:created xsi:type="dcterms:W3CDTF">2022-07-14T15:51:29Z</dcterms:created>
  <dcterms:modified xsi:type="dcterms:W3CDTF">2026-08-11T12:02:52Z</dcterms:modified>
</cp:coreProperties>
</file>